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95" yWindow="2265" windowWidth="14670" windowHeight="7830" activeTab="0"/>
  </bookViews>
  <sheets>
    <sheet name="Vpisnina in prispevki" sheetId="1" r:id="rId1"/>
    <sheet name="Šolnine 1.,2.st. in prispevki" sheetId="2" r:id="rId2"/>
    <sheet name="DR_1.vpisani" sheetId="3" r:id="rId3"/>
    <sheet name="DR_za vse na 3.st." sheetId="4" r:id="rId4"/>
    <sheet name="Knjižnične storitve" sheetId="5" r:id="rId5"/>
  </sheets>
  <externalReferences>
    <externalReference r:id="rId8"/>
  </externalReferences>
  <definedNames>
    <definedName name="_xlfn.IFERROR" hidden="1">#NAME?</definedName>
    <definedName name="_xlnm.Print_Area" localSheetId="0">'Vpisnina in prispevki'!$A$1:$F$95</definedName>
  </definedNames>
  <calcPr fullCalcOnLoad="1"/>
</workbook>
</file>

<file path=xl/comments3.xml><?xml version="1.0" encoding="utf-8"?>
<comments xmlns="http://schemas.openxmlformats.org/spreadsheetml/2006/main">
  <authors>
    <author>admin</author>
  </authors>
  <commentList>
    <comment ref="E8" authorId="0">
      <text>
        <r>
          <rPr>
            <b/>
            <sz val="9"/>
            <rFont val="Tahoma"/>
            <family val="2"/>
          </rPr>
          <t>admin:</t>
        </r>
        <r>
          <rPr>
            <sz val="9"/>
            <rFont val="Tahoma"/>
            <family val="2"/>
          </rPr>
          <t xml:space="preserve">
š.l. 2015/2016
</t>
        </r>
      </text>
    </comment>
    <comment ref="F8" authorId="0">
      <text>
        <r>
          <rPr>
            <b/>
            <sz val="9"/>
            <rFont val="Tahoma"/>
            <family val="2"/>
          </rPr>
          <t>admin:</t>
        </r>
        <r>
          <rPr>
            <sz val="9"/>
            <rFont val="Tahoma"/>
            <family val="2"/>
          </rPr>
          <t xml:space="preserve">
š.l. 2016/2017
</t>
        </r>
      </text>
    </comment>
    <comment ref="G8" authorId="0">
      <text>
        <r>
          <rPr>
            <b/>
            <sz val="9"/>
            <rFont val="Tahoma"/>
            <family val="2"/>
          </rPr>
          <t>admin:</t>
        </r>
        <r>
          <rPr>
            <sz val="9"/>
            <rFont val="Tahoma"/>
            <family val="2"/>
          </rPr>
          <t xml:space="preserve">
š.l. 2017/2018
</t>
        </r>
      </text>
    </comment>
  </commentList>
</comments>
</file>

<file path=xl/comments4.xml><?xml version="1.0" encoding="utf-8"?>
<comments xmlns="http://schemas.openxmlformats.org/spreadsheetml/2006/main">
  <authors>
    <author>admin</author>
  </authors>
  <commentList>
    <comment ref="D7" authorId="0">
      <text>
        <r>
          <rPr>
            <b/>
            <sz val="9"/>
            <rFont val="Tahoma"/>
            <family val="2"/>
          </rPr>
          <t>admin:</t>
        </r>
        <r>
          <rPr>
            <sz val="9"/>
            <rFont val="Tahoma"/>
            <family val="2"/>
          </rPr>
          <t xml:space="preserve">
prvič vpisani v š.l. 2015/2016
</t>
        </r>
      </text>
    </comment>
    <comment ref="E7" authorId="0">
      <text>
        <r>
          <rPr>
            <b/>
            <sz val="9"/>
            <rFont val="Tahoma"/>
            <family val="2"/>
          </rPr>
          <t>admin:</t>
        </r>
        <r>
          <rPr>
            <sz val="9"/>
            <rFont val="Tahoma"/>
            <family val="2"/>
          </rPr>
          <t xml:space="preserve">
prvič vpisani v š.l. 2014/2015
</t>
        </r>
      </text>
    </comment>
    <comment ref="F7" authorId="0">
      <text>
        <r>
          <rPr>
            <b/>
            <sz val="9"/>
            <rFont val="Tahoma"/>
            <family val="2"/>
          </rPr>
          <t>admin:</t>
        </r>
        <r>
          <rPr>
            <sz val="9"/>
            <rFont val="Tahoma"/>
            <family val="2"/>
          </rPr>
          <t xml:space="preserve">
prvič vpisani v š.l. 2013/2014
</t>
        </r>
      </text>
    </comment>
  </commentList>
</comments>
</file>

<file path=xl/sharedStrings.xml><?xml version="1.0" encoding="utf-8"?>
<sst xmlns="http://schemas.openxmlformats.org/spreadsheetml/2006/main" count="440" uniqueCount="293">
  <si>
    <t>5.1.</t>
  </si>
  <si>
    <t>5.2.</t>
  </si>
  <si>
    <t>5.3.</t>
  </si>
  <si>
    <t>9.1.</t>
  </si>
  <si>
    <t>9.2.</t>
  </si>
  <si>
    <t>10.1.</t>
  </si>
  <si>
    <t>10.</t>
  </si>
  <si>
    <t>10.2.</t>
  </si>
  <si>
    <t>10.3.</t>
  </si>
  <si>
    <t>11.</t>
  </si>
  <si>
    <t>11.1.</t>
  </si>
  <si>
    <t>11.2.</t>
  </si>
  <si>
    <t>znanstveni sodelavec</t>
  </si>
  <si>
    <t xml:space="preserve"> IZPITI: </t>
  </si>
  <si>
    <t xml:space="preserve"> POTRDILA</t>
  </si>
  <si>
    <t>izdaja potrdila o opravljenih izpitih oziroma o doseženi povprečni oceni</t>
  </si>
  <si>
    <t>o določitvi pogojev za nadaljevanje študija po prekinitvi več kot 10 let</t>
  </si>
  <si>
    <t>PRIZNANJE IN VREDNOTENJE IZOBRAŽEVANJA</t>
  </si>
  <si>
    <t>1.</t>
  </si>
  <si>
    <t>2.</t>
  </si>
  <si>
    <t>3.</t>
  </si>
  <si>
    <t>4.</t>
  </si>
  <si>
    <t>5.</t>
  </si>
  <si>
    <t>6.</t>
  </si>
  <si>
    <t>7.</t>
  </si>
  <si>
    <t>8.</t>
  </si>
  <si>
    <t>9.</t>
  </si>
  <si>
    <t>DVOJNIK INDEKSA S PREPISOM PODATKOV</t>
  </si>
  <si>
    <t>izdaja potrdil za dokup delovne dobe ali uveljavljanje študijskih let</t>
  </si>
  <si>
    <t>o določitvi pogojev za nadaljevanje študija po prekinitvi več kot 2 leti ali sprememba programa</t>
  </si>
  <si>
    <t>visokošolski učitelj prva izvolitev</t>
  </si>
  <si>
    <t>visokošolski učitelj ponovna izvolitev</t>
  </si>
  <si>
    <t>visokošolski sodelavec in drugi nazivi</t>
  </si>
  <si>
    <t>priznanja pomembnih umetniških del</t>
  </si>
  <si>
    <t>- sklepov o izpolnjevanju pogojev za opravljanje izpitov višjega letnika,</t>
  </si>
  <si>
    <t>- sklepov o priznavanju izpitov znotraj UL,</t>
  </si>
  <si>
    <t>- sklepov o predčasnem opravljanju izpitov,</t>
  </si>
  <si>
    <t>- sklepov o komisijskem opravljanju izpitov,</t>
  </si>
  <si>
    <t>- sklepov o zamenjavi predmeta,</t>
  </si>
  <si>
    <t>- sklepov o vzporednem študiju na drugih fakultetah ali univerzah,</t>
  </si>
  <si>
    <t>- sklepov o podaljšanju roka za izdelavo diplomske naloge,</t>
  </si>
  <si>
    <t>- sklepov o predlogu diplomske naloge za Prešernovo nagrado,</t>
  </si>
  <si>
    <t>- sklepov o oprostitvi šolnine,</t>
  </si>
  <si>
    <t>- sklepov o vračilu šolnine,</t>
  </si>
  <si>
    <t>- sklepov o odložitvi roka plačila šolnine,</t>
  </si>
  <si>
    <t>- sklepov o sofinanciranju mednarodne izmenjave študentov,</t>
  </si>
  <si>
    <t>- sklepov o popravljanju ocene,</t>
  </si>
  <si>
    <t>- sklepov o imenovanju komisije za oceno naloge predlagane za Prešernovo nagrado,</t>
  </si>
  <si>
    <t>- sklepov o imenovanju komisije za zagovor diplomske naloge ter termin zagovora diplomske naloge,</t>
  </si>
  <si>
    <t>- sklepov o določitvi termina za zagovor naloge na podiplomskem študiju,</t>
  </si>
  <si>
    <t>- sklepov o priznanju statusa študenta športnika ali umetnika.</t>
  </si>
  <si>
    <t>Opombe pod:</t>
  </si>
  <si>
    <t xml:space="preserve">PROŠNJE, VLOGE ZA IZDAJO SKLEPOV: </t>
  </si>
  <si>
    <t>DIPLOMSKO DELO Z ZAGOVOROM (samo za osebe brez statusa)</t>
  </si>
  <si>
    <t>Zap.št.</t>
  </si>
  <si>
    <t>- sklepov o priznanju  neformalne izobrazbe</t>
  </si>
  <si>
    <t xml:space="preserve">preizkus posebnih nadarjenosti in psihofizičnih sposobnosti </t>
  </si>
  <si>
    <t>(*)</t>
  </si>
  <si>
    <t>- sklepov o prehajanju študentov med programi in med fakultetami znotraj UL,</t>
  </si>
  <si>
    <t>prvo, drugo, tretje opravljanje izpita za osebe brez statusa, posamično opravljanje (diferencialnega) izpita</t>
  </si>
  <si>
    <t>6.1.</t>
  </si>
  <si>
    <t>6.2.</t>
  </si>
  <si>
    <t>6.3.</t>
  </si>
  <si>
    <t>6.4.</t>
  </si>
  <si>
    <t>7.1.</t>
  </si>
  <si>
    <t>7.2.</t>
  </si>
  <si>
    <t>7.3.</t>
  </si>
  <si>
    <t>7.4.</t>
  </si>
  <si>
    <t>8.1.</t>
  </si>
  <si>
    <t>8.2.</t>
  </si>
  <si>
    <t>8.3.</t>
  </si>
  <si>
    <t>Na cene zgoraj navedenih postavk je DDV potrebno dodati.</t>
  </si>
  <si>
    <t>Po elementih navedenih v ceniku prispevkov študentov se DDV ne obračunava. Izjema so naslednje postavke:</t>
  </si>
  <si>
    <t xml:space="preserve">četrto in vsako nadaljnje komisijsko opravljanje izpita </t>
  </si>
  <si>
    <t>prepis diplome v angleškem jeziku</t>
  </si>
  <si>
    <t>izbirni izpit za vpis na doktorski študij</t>
  </si>
  <si>
    <t>izpiti za pridobitev enakovrednosti strokovnega ali znanstvenega naslova</t>
  </si>
  <si>
    <t xml:space="preserve">postopek ugotavljanja enakovrednosti pridoljenega habilitacijskega naziva na drugem visokošolskem zavodu </t>
  </si>
  <si>
    <t>- visokošolski sodelavec in drugi nazivi</t>
  </si>
  <si>
    <t>- visokošolski učitelj ter znanstveni sodelavec</t>
  </si>
  <si>
    <t>postopek ugotavljanja enakovrednosti pridobljenega habilitacijskega naziva na drugem visokošolskem zavodu :</t>
  </si>
  <si>
    <t>osebam brez statusa se točke za izdajo potrdil podvojijo</t>
  </si>
  <si>
    <t>izdaja (dodatnega izvoda) priloge k diplomi</t>
  </si>
  <si>
    <t>9.3.</t>
  </si>
  <si>
    <t>izdaja dvojnika diplome</t>
  </si>
  <si>
    <t>10.4.</t>
  </si>
  <si>
    <t>izdaja potrdila v tujem jeziku (1 izvod) in druga potrdila</t>
  </si>
  <si>
    <t>VPISNINA V VIŠJI LETNIK, V DODATNO LETO ALI PONOVNI VPIS V LETNIK</t>
  </si>
  <si>
    <t>IZDAJA DVOJNIKA DIPLOMSKE LISTINE in IZDAJA PRILOGE K DIPLOMI</t>
  </si>
  <si>
    <t>univerzitetni program, 1. stopenjski program (UN)</t>
  </si>
  <si>
    <t>visokošolski strokovni program, 1. stopenjski program (VS)</t>
  </si>
  <si>
    <t>magistrski program, specialistični program, 2. stopenjski program</t>
  </si>
  <si>
    <t xml:space="preserve">IZVOLITVE V NAZIV </t>
  </si>
  <si>
    <t>Število tarifnih točk</t>
  </si>
  <si>
    <t>Element</t>
  </si>
  <si>
    <t>Vrednost</t>
  </si>
  <si>
    <t>NOVA ŠTUDENTSKA IZKAZNICA Z NALEPKO</t>
  </si>
  <si>
    <t>5.4.</t>
  </si>
  <si>
    <t>5.5.</t>
  </si>
  <si>
    <t>5.6.</t>
  </si>
  <si>
    <t>9.4.</t>
  </si>
  <si>
    <t>10.5.</t>
  </si>
  <si>
    <t>10.6.</t>
  </si>
  <si>
    <t>6. POTRDILA</t>
  </si>
  <si>
    <t>8. IZDAJA DVOJNIKA DIPLOMSKE LISTINE in IZDAJA PRILOGE K DIPLOMI</t>
  </si>
  <si>
    <t>10. IZVOLITVE V NAZIV</t>
  </si>
  <si>
    <t>11. PRIZNANJE IN VREDNOTENJE IZOBRAŽEVANJA</t>
  </si>
  <si>
    <t>-</t>
  </si>
  <si>
    <t>o priznanju obveznosti za posamezni predmet opravljenih izven UL</t>
  </si>
  <si>
    <t>strokovno mnenje o enakovrednosti strokovnega ali znanstvenega naslova</t>
  </si>
  <si>
    <t>VPISNINA ZA PRVI VPIS V PROGRAM</t>
  </si>
  <si>
    <t>(**)</t>
  </si>
  <si>
    <t>točko 7.4. članice ne smejo zaračunavati naslednjih sklepov:</t>
  </si>
  <si>
    <t>točkami 5.2., 5.3., in 11.2.: Pri izračunu stroškov opravljanja manjkajočih obveznosti študija, članica UL upošteva vrednost kreditnih točk posameznega predmeta in višino šolnine (13. člen Pravilnika) za letnik študijskega programa. Strošek opravljanja posameznega predmeta na članici UL se izračuna tako, da se določi vrednost kreditne točke glede na višino šolnine posameznega letnika (ena kreditna točka se ovrednoti kot ena šestdesetina šolnine), ki se pomnoži s številom kreditnih točk predmeta (16. člen Pravilnika).</t>
  </si>
  <si>
    <t>prof. dr. Janez Hribar</t>
  </si>
  <si>
    <t>predsednik UO UL</t>
  </si>
  <si>
    <t>CENIK VPISNINE IN PRISPEVKOV ZA ŠTUDIJ PO ŠTUDIJSKIH PROGRAMIH Z JAVNO VELJAVNOSTJO S TARIFNIM DELOM ZA ŠTUDIJSKO LETO 2015 / 2016</t>
  </si>
  <si>
    <t>1,47€*1,1% = 1,49€</t>
  </si>
  <si>
    <t>doktorski študij (predbolonjski doktorski programi)</t>
  </si>
  <si>
    <t xml:space="preserve">Sprejeto na 13. seji UO UL dne, 05.02.2015 </t>
  </si>
  <si>
    <t>Cenik šolnin Univerze v Ljubljani za doktorske študijske programe 3. stopnje za generacijo študentov prvič vpisanih v študijskem letu 2015/2016 za vsa tri leta</t>
  </si>
  <si>
    <t>Cenik šolnin doktorskih študijskih programov za generacijo študentov prvič vpisanih v š.l. 2015/2016 - za vsa 3 leta (13. seja UO UL, dne 05.02.2015)</t>
  </si>
  <si>
    <t>ČLANICE IZVAJALKE</t>
  </si>
  <si>
    <t>DOKTORSKI  ŠTUDIJSKI PROGRAMI - 
3. STOPNJA</t>
  </si>
  <si>
    <t>CENA PROGRAMA</t>
  </si>
  <si>
    <t>1. letnik</t>
  </si>
  <si>
    <t>2. letnik</t>
  </si>
  <si>
    <t>3. letnik</t>
  </si>
  <si>
    <t>VARSTVO OKOLJA</t>
  </si>
  <si>
    <t>FPP</t>
  </si>
  <si>
    <t>POMORSTVO IN PROMET</t>
  </si>
  <si>
    <r>
      <t xml:space="preserve">BF, EF, FDV, FGG, FKKT, FMF, </t>
    </r>
    <r>
      <rPr>
        <sz val="11"/>
        <color indexed="10"/>
        <rFont val="Arial"/>
        <family val="2"/>
      </rPr>
      <t>FPP</t>
    </r>
    <r>
      <rPr>
        <sz val="11"/>
        <color indexed="8"/>
        <rFont val="Arial"/>
        <family val="2"/>
      </rPr>
      <t>, FS, FF, MF, NTF, PF, VF</t>
    </r>
  </si>
  <si>
    <t>Cenik šolnin Univerze v Ljubljani za doktorske študijske programe 3. stopnje
 v študijskem letu 2015/2016</t>
  </si>
  <si>
    <t xml:space="preserve">Šolnina za 1. letnik izhaja iz Cenika šolnin za doktorske študijske programe za generacijo študentov prvič vpisanih
v študijskem letu 2015/2016 (13. seja UO UL 05.02.2015) </t>
  </si>
  <si>
    <t xml:space="preserve">Šolnina za 2. letnik izhaja iz Cenika šolnin za doktorske študijske programe za generacijo študentov prvič vpisanih
v študijskem letu 2014/2015 (6. seja UO UL 30.01.2014) </t>
  </si>
  <si>
    <t>Šolnina za 3. letnik izhaja iz Cenika  šolnin za doktorske študijske programe - 3. stopnja (23. seja UO UL 14.02.2013)</t>
  </si>
  <si>
    <t>Vrednost Kt 1. letnik</t>
  </si>
  <si>
    <t>Vrednost Kt 2. letnik</t>
  </si>
  <si>
    <t>Vrednost Kt 3. letnik</t>
  </si>
  <si>
    <t>CENIK ŠOLNIN in PRISPEVKOV za 1. in 2. stopnjo študija 
v študijskem letu  2015 / 2016</t>
  </si>
  <si>
    <t>Sprejeto na 13. seji UO UL dne, 05.02.2015</t>
  </si>
  <si>
    <t>ČLANICA</t>
  </si>
  <si>
    <t>ŠTUDIJSKI PROGRAMI</t>
  </si>
  <si>
    <t>LETNIK</t>
  </si>
  <si>
    <t xml:space="preserve">ŠOLNINA </t>
  </si>
  <si>
    <t>ŠOLNINA V Š.L. 2014/2015</t>
  </si>
  <si>
    <t>SPREMEMBA
v €</t>
  </si>
  <si>
    <t>SPREMEMBA
 (indeks)</t>
  </si>
  <si>
    <t>Vrednost Kt</t>
  </si>
  <si>
    <t>ŠTUDIJSKI PROGRAMI 1. STOPNJE</t>
  </si>
  <si>
    <t>VS</t>
  </si>
  <si>
    <t>Navtika</t>
  </si>
  <si>
    <t>Ladijsko strojništvo</t>
  </si>
  <si>
    <t>Prometna tehnologija in transportna logistika</t>
  </si>
  <si>
    <t>UN</t>
  </si>
  <si>
    <t>Tehnologija prometa</t>
  </si>
  <si>
    <t>ŠTUDIJSKI PROGRAMI 2. STOPNJE</t>
  </si>
  <si>
    <t>Pomorstvo</t>
  </si>
  <si>
    <t>Promet</t>
  </si>
  <si>
    <t>ŠTUDIJSKI PROGRAMI ZA IZPOPOLNJEVANJE</t>
  </si>
  <si>
    <t xml:space="preserve">Navedeni zneski so maksimalne vrednosti šolnin. Skladno s 23. členom Pravilnika o prispevkih in vrednotenju stroškov na UL, </t>
  </si>
  <si>
    <t>OSTALI PRISPEVKI ŠTUDENTOV 
(zdravniški pregled, vaje, ekskurzije…)</t>
  </si>
  <si>
    <t>strokovna ekskurzija</t>
  </si>
  <si>
    <t>izbirni predmet "Jadranje"</t>
  </si>
  <si>
    <t>cena na izvedbo predmeta</t>
  </si>
  <si>
    <t>SMS sporočila* (obveščanje študentov z sms obvestili)</t>
  </si>
  <si>
    <t>Prispevek diplomantov za svečano podelitev diplom**</t>
  </si>
  <si>
    <t>Cenik knjižničnih storitev UL v študijskem letu 2015/2016</t>
  </si>
  <si>
    <t>po novem</t>
  </si>
  <si>
    <t>prej</t>
  </si>
  <si>
    <t>2010/2011
+2,3%</t>
  </si>
  <si>
    <t>2011/2012
+ 1,6%</t>
  </si>
  <si>
    <t xml:space="preserve">2011/2012
+ 1,6%, zaokroženo </t>
  </si>
  <si>
    <t>2012/2013
+ 1,8 %</t>
  </si>
  <si>
    <t>Cena (EUR)</t>
  </si>
  <si>
    <t>Stopnja DDV</t>
  </si>
  <si>
    <t>Članarina</t>
  </si>
  <si>
    <t>- letna članarina</t>
  </si>
  <si>
    <t>- študentje UL s statusom (plačana ob vpisu)</t>
  </si>
  <si>
    <t>- študentje UL brez statusa*</t>
  </si>
  <si>
    <t>- dijaki nad 18 let</t>
  </si>
  <si>
    <t xml:space="preserve">Pri knjižničnih storitvah, navedenih v tem ceniku, se DDV ne obračunava (13. točka 1. odstavka 42. člena ZDDV-1, Ur. l. RS, št. 117/2006, 16. 11. 2006). </t>
  </si>
  <si>
    <t xml:space="preserve">Navedene cene storitev so najvišje dovoljene cene za posamezno storitev. </t>
  </si>
  <si>
    <t>Članice UL same oblikujejo cene pri vseh postavkah, pri katerih cene na tem seznamu niso določene.</t>
  </si>
  <si>
    <t xml:space="preserve">Pri storitvah medknjižnične izposoje je poštnina vključena v ceno. </t>
  </si>
  <si>
    <t xml:space="preserve">Pri knjižničnih storitvah, navedenih na tem seznamu, se DDV ne obračunava (13. točka 1. odstavka 42. člena ZDDV-1, Ur. l. RS, št. 117/2006, 16. 11. 2006). </t>
  </si>
  <si>
    <t xml:space="preserve">a) </t>
  </si>
  <si>
    <t>- študentje drugih visokošolskih zavodov s statusom</t>
  </si>
  <si>
    <t>- zaposleni na matični članici UL</t>
  </si>
  <si>
    <t>- zaposleni na drugih članicah UL</t>
  </si>
  <si>
    <t>- druge fizične osebe</t>
  </si>
  <si>
    <t>- pravne osebe</t>
  </si>
  <si>
    <t>- polletna članarina</t>
  </si>
  <si>
    <t>- študentje UL brez statusa* ali z drugih visokošolskih zavodov s statusom</t>
  </si>
  <si>
    <t xml:space="preserve">- četrtletna članarina </t>
  </si>
  <si>
    <t xml:space="preserve">- mesečna članarina </t>
  </si>
  <si>
    <t xml:space="preserve">b) </t>
  </si>
  <si>
    <t>Zamudnina (enota na dan)</t>
  </si>
  <si>
    <t>- pri izposoji v čitalnico</t>
  </si>
  <si>
    <t>- pri izposoji na dom</t>
  </si>
  <si>
    <t xml:space="preserve">c) </t>
  </si>
  <si>
    <t>Obvestila o poteku roka izposoje</t>
  </si>
  <si>
    <t>- prvo obvestilo</t>
  </si>
  <si>
    <t>- drugo obvestilo</t>
  </si>
  <si>
    <t>- tretje obvestilo</t>
  </si>
  <si>
    <t>- obvestilo pred tožbo</t>
  </si>
  <si>
    <t>č)</t>
  </si>
  <si>
    <t>Izgubljena literatura</t>
  </si>
  <si>
    <t>- stroški nabave</t>
  </si>
  <si>
    <t>- stroški obdelave</t>
  </si>
  <si>
    <t>- bančni stroški pri naročilu iz tujine</t>
  </si>
  <si>
    <t xml:space="preserve">d) </t>
  </si>
  <si>
    <t>Kavcije in odškodnine</t>
  </si>
  <si>
    <t>- kavcija za redek izvod ali dragocene knjige</t>
  </si>
  <si>
    <t>- kavcija za tujce</t>
  </si>
  <si>
    <t>- kavcija za opremo (e-kartica, mrežna kartica, garderobna omarica)</t>
  </si>
  <si>
    <t>- odškodnina za poškodovano gradivo ali opremo (po dejanskih stroških)</t>
  </si>
  <si>
    <t>- odškodnina za izvod, ki ga ni mogoče nabaviti</t>
  </si>
  <si>
    <t xml:space="preserve">e) </t>
  </si>
  <si>
    <t>Medknjižnična izposoja in dobava dokumentov</t>
  </si>
  <si>
    <t>- iz lastne knjižnice v slovenske knjižnice</t>
  </si>
  <si>
    <t>- izposoja enote knjižničnega gradiva</t>
  </si>
  <si>
    <t>- kopije</t>
  </si>
  <si>
    <t xml:space="preserve">             do 20 strani</t>
  </si>
  <si>
    <t xml:space="preserve">             vsaka nadaljnja stran</t>
  </si>
  <si>
    <t>- članek poslan elektronsko</t>
  </si>
  <si>
    <t>- nujno naročilo (realizacija v 24 urah)</t>
  </si>
  <si>
    <t>dvojno</t>
  </si>
  <si>
    <t>- iz lastne knjižnice v tujino</t>
  </si>
  <si>
    <t xml:space="preserve">             do 20 strani </t>
  </si>
  <si>
    <t>- iz slovenskih knjižnic za uporabnike lastne knjižnice</t>
  </si>
  <si>
    <t>cena dobavitelja + 5,20</t>
  </si>
  <si>
    <t>cena dobavitelja + 5,29</t>
  </si>
  <si>
    <t>cena dobavitelja + 5,3852</t>
  </si>
  <si>
    <t>cena dobavitelja + 5,55</t>
  </si>
  <si>
    <t>cena dobavitelja + 5,49</t>
  </si>
  <si>
    <t>- članek</t>
  </si>
  <si>
    <t>cena dobavitelja + 0,9</t>
  </si>
  <si>
    <t>cena dobavitelja + 0,9162</t>
  </si>
  <si>
    <t>cena dobavitelja + 0,95</t>
  </si>
  <si>
    <t>cena dobavitelja + 0,94</t>
  </si>
  <si>
    <t>cena dobavitelja</t>
  </si>
  <si>
    <t>- iz tujine za uporabnike lastne knjižnice</t>
  </si>
  <si>
    <t>cena dobavitelja, povečana za stroške</t>
  </si>
  <si>
    <t>f)</t>
  </si>
  <si>
    <t xml:space="preserve">Informacijske storitve </t>
  </si>
  <si>
    <t>- informacijske storitve (ki presegajo uporabo enega informacijskega vira ali trajajo več kot 0,5 ure)</t>
  </si>
  <si>
    <t>22,58 / uro + stroški</t>
  </si>
  <si>
    <t>22,9412 / uro + stroški</t>
  </si>
  <si>
    <t>22,94 / uro + stroški</t>
  </si>
  <si>
    <t>23,3771 / uro + stroški</t>
  </si>
  <si>
    <t>24,08 / uro + stroški</t>
  </si>
  <si>
    <t>23,82 / uro + stroški</t>
  </si>
  <si>
    <t>- tematske retrospektivne poizvedbe</t>
  </si>
  <si>
    <t xml:space="preserve">- izobraževanje uporabnikov </t>
  </si>
  <si>
    <t xml:space="preserve">- citiranost avtorja </t>
  </si>
  <si>
    <t xml:space="preserve">- priprava, vnos in vodenje bibliografij (brezplačno za zaposlene na matični članici UL) </t>
  </si>
  <si>
    <t>- mesečni bilten – novosti</t>
  </si>
  <si>
    <t>- signalne informacije</t>
  </si>
  <si>
    <t>g)</t>
  </si>
  <si>
    <t>Kopiranje, tiskanje, skeniranje, fotografiranje (iz knjižničnega gradiva)</t>
  </si>
  <si>
    <t>- računalniški izpis na stran</t>
  </si>
  <si>
    <t>- črno bela stran</t>
  </si>
  <si>
    <t>- barvna stran</t>
  </si>
  <si>
    <t>- slika</t>
  </si>
  <si>
    <t>- izpis na prosojnico</t>
  </si>
  <si>
    <t xml:space="preserve">- fotokopija (stran) </t>
  </si>
  <si>
    <t>- A4</t>
  </si>
  <si>
    <t>- A3</t>
  </si>
  <si>
    <t>- fotokopija na prosojnico</t>
  </si>
  <si>
    <t>- skeniranje</t>
  </si>
  <si>
    <t>- besedilo/stran</t>
  </si>
  <si>
    <t>- fotografiranje</t>
  </si>
  <si>
    <t>- ostale računalniške storitve</t>
  </si>
  <si>
    <t>- kopiranje na CD (CD vključen v ceno)</t>
  </si>
  <si>
    <t>- kopiranje na DVD (DVD vključen v ceno)</t>
  </si>
  <si>
    <t>h)</t>
  </si>
  <si>
    <t>Ostalo</t>
  </si>
  <si>
    <t xml:space="preserve">- obveščanje o rezerviranem in naročenem gradivu </t>
  </si>
  <si>
    <t>- neprevzeto rezervirano ali naročeno gradivo (po enoti)</t>
  </si>
  <si>
    <t>- stroški izposoje po pošti</t>
  </si>
  <si>
    <t>- kartica za fotokopiranje</t>
  </si>
  <si>
    <t>- vezava gradiva</t>
  </si>
  <si>
    <t>* samo v prvem letu po prvi prekinitvi statusa</t>
  </si>
  <si>
    <r>
      <t xml:space="preserve">izvedba predmeta z (diferencialnim) izpitom dodiplomski študij, 1. stopnja </t>
    </r>
    <r>
      <rPr>
        <vertAlign val="superscript"/>
        <sz val="12"/>
        <rFont val="Calibri"/>
        <family val="2"/>
      </rPr>
      <t xml:space="preserve">(*)                                                                </t>
    </r>
    <r>
      <rPr>
        <sz val="11"/>
        <rFont val="Calibri"/>
        <family val="2"/>
      </rPr>
      <t xml:space="preserve"> </t>
    </r>
  </si>
  <si>
    <r>
      <t xml:space="preserve">izvedba predmeta z (diferencialnim) izpitom podiplomski študij, 2. in 3. stopnja </t>
    </r>
    <r>
      <rPr>
        <vertAlign val="superscript"/>
        <sz val="12"/>
        <rFont val="Calibri"/>
        <family val="2"/>
      </rPr>
      <t xml:space="preserve">(*)                                                       </t>
    </r>
  </si>
  <si>
    <r>
      <t>vsi drugi sklepi</t>
    </r>
    <r>
      <rPr>
        <sz val="12"/>
        <rFont val="Calibri"/>
        <family val="2"/>
      </rPr>
      <t xml:space="preserve"> </t>
    </r>
    <r>
      <rPr>
        <vertAlign val="superscript"/>
        <sz val="12"/>
        <rFont val="Calibri"/>
        <family val="2"/>
      </rPr>
      <t>(**)</t>
    </r>
  </si>
  <si>
    <r>
      <t xml:space="preserve">izpiti za pridobitev enakovrednosti strokovnega ali znanstvenega naslova </t>
    </r>
    <r>
      <rPr>
        <vertAlign val="superscript"/>
        <sz val="11"/>
        <rFont val="Calibri"/>
        <family val="2"/>
      </rPr>
      <t xml:space="preserve">(*) </t>
    </r>
  </si>
  <si>
    <r>
      <t>*</t>
    </r>
    <r>
      <rPr>
        <i/>
        <sz val="11"/>
        <rFont val="Calibri"/>
        <family val="2"/>
      </rPr>
      <t xml:space="preserve">opomba: </t>
    </r>
    <r>
      <rPr>
        <sz val="11"/>
        <rFont val="Calibri"/>
        <family val="2"/>
      </rPr>
      <t>prispevek obveščanja z sms obvestili se zaračuna vsem študentom, skupaj s stroškom vpisnine</t>
    </r>
  </si>
  <si>
    <r>
      <t>**</t>
    </r>
    <r>
      <rPr>
        <i/>
        <sz val="11"/>
        <rFont val="Calibri"/>
        <family val="2"/>
      </rPr>
      <t xml:space="preserve">opomba: </t>
    </r>
    <r>
      <rPr>
        <sz val="11"/>
        <rFont val="Calibri"/>
        <family val="2"/>
      </rPr>
      <t>prispevek diplomantov za svečano podelitev diplom se zaračuna kandidatu ob oddaji zaključnega dela za zagovor</t>
    </r>
  </si>
  <si>
    <r>
      <t xml:space="preserve">BF, EF, FDV, FGG, FKKT, FMF, </t>
    </r>
    <r>
      <rPr>
        <sz val="11"/>
        <color indexed="10"/>
        <rFont val="Calibri"/>
        <family val="2"/>
      </rPr>
      <t>FPP</t>
    </r>
    <r>
      <rPr>
        <sz val="11"/>
        <color indexed="8"/>
        <rFont val="Calibri"/>
        <family val="2"/>
      </rPr>
      <t>, FS, FF, MF, NTF, PF, VF</t>
    </r>
  </si>
  <si>
    <t>Druge storitve, ki jih v študijskem letu 2015/2016 lahko zaračunavajo
 knjižnice članic UL</t>
  </si>
  <si>
    <r>
      <t>- nadomestna izkaznica</t>
    </r>
    <r>
      <rPr>
        <strike/>
        <sz val="10"/>
        <rFont val="Calibri"/>
        <family val="2"/>
      </rPr>
      <t xml:space="preserve">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</si>
</sst>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0.0000"/>
  </numFmts>
  <fonts count="74">
    <font>
      <sz val="10"/>
      <name val="Arial"/>
      <family val="0"/>
    </font>
    <font>
      <sz val="11"/>
      <color indexed="8"/>
      <name val="Calibri"/>
      <family val="2"/>
    </font>
    <font>
      <sz val="8"/>
      <name val="Arial"/>
      <family val="2"/>
    </font>
    <font>
      <sz val="11"/>
      <name val="Arial"/>
      <family val="2"/>
    </font>
    <font>
      <sz val="11"/>
      <color indexed="10"/>
      <name val="Calibri"/>
      <family val="2"/>
    </font>
    <font>
      <sz val="11"/>
      <color indexed="10"/>
      <name val="Arial"/>
      <family val="2"/>
    </font>
    <font>
      <sz val="11"/>
      <color indexed="8"/>
      <name val="Arial"/>
      <family val="2"/>
    </font>
    <font>
      <sz val="14"/>
      <name val="Arial CE"/>
      <family val="2"/>
    </font>
    <font>
      <b/>
      <sz val="9"/>
      <name val="Tahoma"/>
      <family val="2"/>
    </font>
    <font>
      <sz val="9"/>
      <name val="Tahoma"/>
      <family val="2"/>
    </font>
    <font>
      <sz val="11"/>
      <name val="Calibri"/>
      <family val="2"/>
    </font>
    <font>
      <vertAlign val="superscript"/>
      <sz val="12"/>
      <name val="Calibri"/>
      <family val="2"/>
    </font>
    <font>
      <sz val="12"/>
      <name val="Calibri"/>
      <family val="2"/>
    </font>
    <font>
      <vertAlign val="superscript"/>
      <sz val="11"/>
      <name val="Calibri"/>
      <family val="2"/>
    </font>
    <font>
      <i/>
      <sz val="11"/>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2"/>
      <color indexed="8"/>
      <name val="Arial"/>
      <family val="2"/>
    </font>
    <font>
      <b/>
      <sz val="11"/>
      <color indexed="8"/>
      <name val="Arial"/>
      <family val="2"/>
    </font>
    <font>
      <sz val="10"/>
      <color indexed="10"/>
      <name val="Calibri"/>
      <family val="2"/>
    </font>
    <font>
      <sz val="10"/>
      <name val="Calibri"/>
      <family val="2"/>
    </font>
    <font>
      <b/>
      <sz val="10"/>
      <name val="Calibri"/>
      <family val="2"/>
    </font>
    <font>
      <b/>
      <sz val="12"/>
      <name val="Calibri"/>
      <family val="2"/>
    </font>
    <font>
      <b/>
      <sz val="11"/>
      <name val="Calibri"/>
      <family val="2"/>
    </font>
    <font>
      <strike/>
      <sz val="11"/>
      <name val="Calibri"/>
      <family val="2"/>
    </font>
    <font>
      <b/>
      <sz val="20"/>
      <name val="Calibri"/>
      <family val="2"/>
    </font>
    <font>
      <sz val="20"/>
      <name val="Calibri"/>
      <family val="2"/>
    </font>
    <font>
      <b/>
      <sz val="14"/>
      <name val="Calibri"/>
      <family val="2"/>
    </font>
    <font>
      <sz val="14"/>
      <name val="Calibri"/>
      <family val="2"/>
    </font>
    <font>
      <b/>
      <sz val="20"/>
      <color indexed="8"/>
      <name val="Arial"/>
      <family val="2"/>
    </font>
    <font>
      <sz val="12"/>
      <color indexed="8"/>
      <name val="Calibri"/>
      <family val="2"/>
    </font>
    <font>
      <b/>
      <sz val="20"/>
      <color indexed="8"/>
      <name val="Calibri"/>
      <family val="2"/>
    </font>
    <font>
      <b/>
      <sz val="11"/>
      <color indexed="10"/>
      <name val="Calibri"/>
      <family val="2"/>
    </font>
    <font>
      <b/>
      <sz val="9"/>
      <name val="Calibri"/>
      <family val="2"/>
    </font>
    <font>
      <strike/>
      <sz val="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Arial"/>
      <family val="2"/>
    </font>
    <font>
      <sz val="11"/>
      <color theme="1"/>
      <name val="Arial"/>
      <family val="2"/>
    </font>
    <font>
      <b/>
      <sz val="11"/>
      <color theme="1"/>
      <name val="Arial"/>
      <family val="2"/>
    </font>
    <font>
      <sz val="10"/>
      <color rgb="FFFF0000"/>
      <name val="Calibri"/>
      <family val="2"/>
    </font>
    <font>
      <sz val="12"/>
      <color theme="1"/>
      <name val="Calibri"/>
      <family val="2"/>
    </font>
    <font>
      <b/>
      <sz val="11"/>
      <color rgb="FFFF0000"/>
      <name val="Calibri"/>
      <family val="2"/>
    </font>
    <font>
      <b/>
      <sz val="20"/>
      <color theme="1"/>
      <name val="Arial"/>
      <family val="2"/>
    </font>
    <font>
      <b/>
      <sz val="20"/>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style="thin"/>
    </border>
    <border>
      <left style="thin"/>
      <right/>
      <top/>
      <bottom style="thin"/>
    </border>
    <border>
      <left style="thin"/>
      <right style="thin"/>
      <top/>
      <bottom/>
    </border>
    <border>
      <left/>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0" fillId="0" borderId="0">
      <alignment/>
      <protection/>
    </xf>
    <xf numFmtId="0" fontId="5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9" fillId="0" borderId="6" applyNumberFormat="0" applyFill="0" applyAlignment="0" applyProtection="0"/>
    <xf numFmtId="0" fontId="60" fillId="30" borderId="7" applyNumberFormat="0" applyAlignment="0" applyProtection="0"/>
    <xf numFmtId="0" fontId="61" fillId="21" borderId="8" applyNumberFormat="0" applyAlignment="0" applyProtection="0"/>
    <xf numFmtId="0" fontId="6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8" applyNumberFormat="0" applyAlignment="0" applyProtection="0"/>
    <xf numFmtId="0" fontId="64" fillId="0" borderId="9" applyNumberFormat="0" applyFill="0" applyAlignment="0" applyProtection="0"/>
  </cellStyleXfs>
  <cellXfs count="346">
    <xf numFmtId="0" fontId="0" fillId="0" borderId="0" xfId="0" applyAlignment="1">
      <alignment/>
    </xf>
    <xf numFmtId="0" fontId="65" fillId="0" borderId="0" xfId="0" applyFont="1" applyAlignment="1" applyProtection="1">
      <alignment/>
      <protection locked="0"/>
    </xf>
    <xf numFmtId="0" fontId="66" fillId="0" borderId="0" xfId="0" applyFont="1" applyAlignment="1" applyProtection="1">
      <alignment horizontal="center"/>
      <protection locked="0"/>
    </xf>
    <xf numFmtId="0" fontId="66" fillId="0" borderId="0" xfId="0" applyFont="1" applyAlignment="1" applyProtection="1">
      <alignment/>
      <protection locked="0"/>
    </xf>
    <xf numFmtId="0" fontId="3" fillId="0" borderId="0" xfId="0" applyFont="1" applyAlignment="1" applyProtection="1">
      <alignment/>
      <protection locked="0"/>
    </xf>
    <xf numFmtId="1" fontId="66" fillId="0" borderId="0" xfId="0" applyNumberFormat="1" applyFont="1" applyAlignment="1" applyProtection="1">
      <alignment horizontal="center"/>
      <protection locked="0"/>
    </xf>
    <xf numFmtId="1" fontId="66" fillId="33" borderId="10" xfId="0" applyNumberFormat="1" applyFont="1" applyFill="1" applyBorder="1" applyAlignment="1" applyProtection="1">
      <alignment horizontal="center"/>
      <protection locked="0"/>
    </xf>
    <xf numFmtId="0" fontId="67" fillId="33" borderId="11" xfId="0" applyFont="1" applyFill="1" applyBorder="1" applyAlignment="1" applyProtection="1">
      <alignment horizontal="left" vertical="center" wrapText="1"/>
      <protection locked="0"/>
    </xf>
    <xf numFmtId="0" fontId="67" fillId="33" borderId="11" xfId="0" applyFont="1" applyFill="1" applyBorder="1" applyAlignment="1" applyProtection="1">
      <alignment horizontal="center" vertical="center" wrapText="1"/>
      <protection locked="0"/>
    </xf>
    <xf numFmtId="0" fontId="67" fillId="33" borderId="12" xfId="0" applyFont="1" applyFill="1" applyBorder="1" applyAlignment="1" applyProtection="1">
      <alignment horizontal="center" vertical="center" wrapText="1"/>
      <protection locked="0"/>
    </xf>
    <xf numFmtId="0" fontId="66" fillId="0" borderId="0" xfId="0" applyFont="1" applyAlignment="1" applyProtection="1">
      <alignment vertical="center"/>
      <protection locked="0"/>
    </xf>
    <xf numFmtId="1" fontId="66" fillId="0" borderId="13" xfId="0" applyNumberFormat="1" applyFont="1" applyBorder="1" applyAlignment="1" applyProtection="1">
      <alignment horizontal="center" vertical="center"/>
      <protection locked="0"/>
    </xf>
    <xf numFmtId="0" fontId="66" fillId="0" borderId="14" xfId="0" applyFont="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165" fontId="66" fillId="0" borderId="14" xfId="0" applyNumberFormat="1" applyFont="1" applyBorder="1" applyAlignment="1" applyProtection="1">
      <alignment horizontal="right" vertical="center" wrapText="1"/>
      <protection/>
    </xf>
    <xf numFmtId="165" fontId="66" fillId="0" borderId="14" xfId="0" applyNumberFormat="1" applyFont="1" applyBorder="1" applyAlignment="1" applyProtection="1">
      <alignment horizontal="right" vertical="center" wrapText="1"/>
      <protection locked="0"/>
    </xf>
    <xf numFmtId="165" fontId="66" fillId="0" borderId="15" xfId="0" applyNumberFormat="1" applyFont="1" applyBorder="1" applyAlignment="1" applyProtection="1">
      <alignment horizontal="right" vertical="center" wrapText="1"/>
      <protection locked="0"/>
    </xf>
    <xf numFmtId="0" fontId="66" fillId="0" borderId="14" xfId="0" applyFont="1" applyBorder="1" applyAlignment="1" applyProtection="1">
      <alignment horizontal="left" vertical="center"/>
      <protection locked="0"/>
    </xf>
    <xf numFmtId="0" fontId="3" fillId="0" borderId="14" xfId="0" applyFont="1" applyFill="1" applyBorder="1" applyAlignment="1" applyProtection="1">
      <alignment horizontal="center" vertical="center"/>
      <protection locked="0"/>
    </xf>
    <xf numFmtId="0" fontId="7" fillId="0" borderId="0" xfId="40" applyFont="1" applyFill="1" applyProtection="1">
      <alignment/>
      <protection hidden="1" locked="0"/>
    </xf>
    <xf numFmtId="0" fontId="68" fillId="0" borderId="0" xfId="0" applyFont="1" applyFill="1" applyAlignment="1">
      <alignment horizontal="center"/>
    </xf>
    <xf numFmtId="0" fontId="33" fillId="0" borderId="0" xfId="0" applyFont="1" applyFill="1" applyAlignment="1">
      <alignment/>
    </xf>
    <xf numFmtId="0" fontId="34" fillId="0" borderId="0" xfId="0" applyFont="1" applyFill="1" applyAlignment="1">
      <alignment horizontal="left"/>
    </xf>
    <xf numFmtId="0" fontId="34" fillId="0" borderId="0" xfId="0" applyFont="1" applyFill="1" applyAlignment="1">
      <alignment/>
    </xf>
    <xf numFmtId="0" fontId="33" fillId="0" borderId="0" xfId="0" applyFont="1" applyFill="1" applyAlignment="1">
      <alignment horizontal="right"/>
    </xf>
    <xf numFmtId="0" fontId="34" fillId="0" borderId="0" xfId="0" applyFont="1" applyFill="1" applyAlignment="1">
      <alignment/>
    </xf>
    <xf numFmtId="0" fontId="35" fillId="33" borderId="14" xfId="0" applyFont="1" applyFill="1" applyBorder="1" applyAlignment="1">
      <alignment horizontal="left" vertical="center" shrinkToFit="1"/>
    </xf>
    <xf numFmtId="0" fontId="35" fillId="33" borderId="14" xfId="0" applyFont="1" applyFill="1" applyBorder="1" applyAlignment="1">
      <alignment horizontal="center" vertical="center" wrapText="1"/>
    </xf>
    <xf numFmtId="4" fontId="68" fillId="0" borderId="0" xfId="0" applyNumberFormat="1" applyFont="1" applyFill="1" applyAlignment="1">
      <alignment horizontal="center"/>
    </xf>
    <xf numFmtId="0" fontId="36" fillId="0" borderId="14" xfId="0" applyFont="1" applyFill="1" applyBorder="1" applyAlignment="1">
      <alignment horizontal="left"/>
    </xf>
    <xf numFmtId="0" fontId="10" fillId="0" borderId="14" xfId="0" applyFont="1" applyFill="1" applyBorder="1" applyAlignment="1">
      <alignment horizontal="right"/>
    </xf>
    <xf numFmtId="44" fontId="10" fillId="0" borderId="14" xfId="0" applyNumberFormat="1" applyFont="1" applyFill="1" applyBorder="1" applyAlignment="1">
      <alignment/>
    </xf>
    <xf numFmtId="0" fontId="36" fillId="0" borderId="14" xfId="0" applyFont="1" applyFill="1" applyBorder="1" applyAlignment="1">
      <alignment/>
    </xf>
    <xf numFmtId="44" fontId="10" fillId="0" borderId="16" xfId="0" applyNumberFormat="1" applyFont="1" applyFill="1" applyBorder="1" applyAlignment="1">
      <alignment/>
    </xf>
    <xf numFmtId="0" fontId="36" fillId="0" borderId="17" xfId="0" applyFont="1" applyFill="1" applyBorder="1" applyAlignment="1">
      <alignment horizontal="left"/>
    </xf>
    <xf numFmtId="0" fontId="36" fillId="0" borderId="18" xfId="0" applyFont="1" applyFill="1" applyBorder="1" applyAlignment="1">
      <alignment horizontal="left"/>
    </xf>
    <xf numFmtId="3" fontId="36" fillId="0" borderId="18" xfId="0" applyNumberFormat="1" applyFont="1" applyFill="1" applyBorder="1" applyAlignment="1">
      <alignment horizontal="left"/>
    </xf>
    <xf numFmtId="44" fontId="10" fillId="0" borderId="19" xfId="0" applyNumberFormat="1" applyFont="1" applyFill="1" applyBorder="1" applyAlignment="1" applyProtection="1">
      <alignment horizontal="left"/>
      <protection locked="0"/>
    </xf>
    <xf numFmtId="164" fontId="10" fillId="0" borderId="14" xfId="0" applyNumberFormat="1" applyFont="1" applyFill="1" applyBorder="1" applyAlignment="1">
      <alignment horizontal="right"/>
    </xf>
    <xf numFmtId="0" fontId="10" fillId="0" borderId="20" xfId="0" applyFont="1" applyFill="1" applyBorder="1" applyAlignment="1">
      <alignment/>
    </xf>
    <xf numFmtId="3" fontId="10" fillId="0" borderId="20" xfId="0" applyNumberFormat="1" applyFont="1" applyFill="1" applyBorder="1" applyAlignment="1">
      <alignment horizontal="right"/>
    </xf>
    <xf numFmtId="44" fontId="10" fillId="0" borderId="20" xfId="0" applyNumberFormat="1" applyFont="1" applyFill="1" applyBorder="1" applyAlignment="1" applyProtection="1">
      <alignment vertical="top" wrapText="1"/>
      <protection/>
    </xf>
    <xf numFmtId="0" fontId="10" fillId="0" borderId="14" xfId="0" applyFont="1" applyFill="1" applyBorder="1" applyAlignment="1">
      <alignment/>
    </xf>
    <xf numFmtId="3" fontId="37" fillId="0" borderId="14" xfId="0" applyNumberFormat="1" applyFont="1" applyFill="1" applyBorder="1" applyAlignment="1">
      <alignment horizontal="right"/>
    </xf>
    <xf numFmtId="44" fontId="37" fillId="0" borderId="14" xfId="0" applyNumberFormat="1" applyFont="1" applyFill="1" applyBorder="1" applyAlignment="1" applyProtection="1">
      <alignment/>
      <protection/>
    </xf>
    <xf numFmtId="3" fontId="10" fillId="0" borderId="14" xfId="0" applyNumberFormat="1" applyFont="1" applyFill="1" applyBorder="1" applyAlignment="1">
      <alignment horizontal="right"/>
    </xf>
    <xf numFmtId="44" fontId="10" fillId="0" borderId="14" xfId="0" applyNumberFormat="1" applyFont="1" applyFill="1" applyBorder="1" applyAlignment="1" applyProtection="1">
      <alignment/>
      <protection/>
    </xf>
    <xf numFmtId="3" fontId="10" fillId="0" borderId="19" xfId="0" applyNumberFormat="1" applyFont="1" applyFill="1" applyBorder="1" applyAlignment="1">
      <alignment horizontal="right"/>
    </xf>
    <xf numFmtId="16" fontId="10" fillId="0" borderId="14" xfId="0" applyNumberFormat="1" applyFont="1" applyFill="1" applyBorder="1" applyAlignment="1">
      <alignment horizontal="right"/>
    </xf>
    <xf numFmtId="0" fontId="10" fillId="0" borderId="16" xfId="0" applyFont="1" applyFill="1" applyBorder="1" applyAlignment="1">
      <alignment/>
    </xf>
    <xf numFmtId="3" fontId="10" fillId="0" borderId="16" xfId="0" applyNumberFormat="1" applyFont="1" applyFill="1" applyBorder="1" applyAlignment="1">
      <alignment horizontal="right"/>
    </xf>
    <xf numFmtId="44" fontId="10" fillId="0" borderId="16" xfId="0" applyNumberFormat="1" applyFont="1" applyFill="1" applyBorder="1" applyAlignment="1" applyProtection="1">
      <alignment/>
      <protection/>
    </xf>
    <xf numFmtId="16" fontId="10" fillId="0" borderId="17" xfId="0" applyNumberFormat="1" applyFont="1" applyFill="1" applyBorder="1" applyAlignment="1">
      <alignment horizontal="right"/>
    </xf>
    <xf numFmtId="0" fontId="10" fillId="0" borderId="17" xfId="0" applyFont="1" applyFill="1" applyBorder="1" applyAlignment="1">
      <alignment/>
    </xf>
    <xf numFmtId="0" fontId="57" fillId="0" borderId="18" xfId="0" applyFont="1" applyFill="1" applyBorder="1" applyAlignment="1">
      <alignment/>
    </xf>
    <xf numFmtId="3" fontId="57" fillId="0" borderId="18" xfId="0" applyNumberFormat="1" applyFont="1" applyFill="1" applyBorder="1" applyAlignment="1">
      <alignment horizontal="right"/>
    </xf>
    <xf numFmtId="44" fontId="10" fillId="0" borderId="19" xfId="0" applyNumberFormat="1" applyFont="1" applyFill="1" applyBorder="1" applyAlignment="1" applyProtection="1">
      <alignment/>
      <protection/>
    </xf>
    <xf numFmtId="0" fontId="68" fillId="0" borderId="0" xfId="0" applyFont="1" applyFill="1" applyAlignment="1">
      <alignment/>
    </xf>
    <xf numFmtId="44" fontId="10" fillId="0" borderId="20" xfId="0" applyNumberFormat="1" applyFont="1" applyFill="1" applyBorder="1" applyAlignment="1" applyProtection="1">
      <alignment/>
      <protection/>
    </xf>
    <xf numFmtId="0" fontId="10" fillId="0" borderId="21" xfId="0" applyFont="1" applyFill="1" applyBorder="1" applyAlignment="1">
      <alignment horizontal="left" vertical="top"/>
    </xf>
    <xf numFmtId="0" fontId="10" fillId="0" borderId="18"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4" xfId="0" applyFont="1" applyFill="1" applyBorder="1" applyAlignment="1" quotePrefix="1">
      <alignment vertical="top" wrapText="1"/>
    </xf>
    <xf numFmtId="0" fontId="10" fillId="0" borderId="25" xfId="0" applyFont="1" applyFill="1" applyBorder="1" applyAlignment="1" quotePrefix="1">
      <alignment vertical="top" wrapText="1"/>
    </xf>
    <xf numFmtId="3" fontId="10" fillId="0" borderId="19" xfId="0" applyNumberFormat="1" applyFont="1" applyFill="1" applyBorder="1" applyAlignment="1" quotePrefix="1">
      <alignment horizontal="right" vertical="top" wrapText="1"/>
    </xf>
    <xf numFmtId="44" fontId="10" fillId="0" borderId="14" xfId="0" applyNumberFormat="1" applyFont="1" applyFill="1" applyBorder="1" applyAlignment="1" applyProtection="1">
      <alignment vertical="top"/>
      <protection/>
    </xf>
    <xf numFmtId="0" fontId="10" fillId="0" borderId="26" xfId="0" applyFont="1" applyFill="1" applyBorder="1" applyAlignment="1" quotePrefix="1">
      <alignment vertical="top" wrapText="1"/>
    </xf>
    <xf numFmtId="0" fontId="10" fillId="0" borderId="19" xfId="0" applyFont="1" applyFill="1" applyBorder="1" applyAlignment="1">
      <alignment vertical="top" wrapText="1"/>
    </xf>
    <xf numFmtId="3" fontId="10" fillId="0" borderId="19" xfId="0" applyNumberFormat="1" applyFont="1" applyFill="1" applyBorder="1" applyAlignment="1">
      <alignment horizontal="right" vertical="top" wrapText="1"/>
    </xf>
    <xf numFmtId="0" fontId="36" fillId="0" borderId="0" xfId="0" applyFont="1" applyFill="1" applyAlignment="1">
      <alignment horizontal="left"/>
    </xf>
    <xf numFmtId="0" fontId="10" fillId="0" borderId="0" xfId="0" applyFont="1" applyFill="1" applyAlignment="1">
      <alignment/>
    </xf>
    <xf numFmtId="49" fontId="10" fillId="0" borderId="0" xfId="0" applyNumberFormat="1" applyFont="1" applyFill="1" applyAlignment="1">
      <alignment vertical="top"/>
    </xf>
    <xf numFmtId="0" fontId="10" fillId="0" borderId="0" xfId="0" applyFont="1" applyFill="1" applyAlignment="1">
      <alignment vertical="top" wrapText="1"/>
    </xf>
    <xf numFmtId="0" fontId="10" fillId="0" borderId="0" xfId="0" applyFont="1" applyFill="1" applyAlignment="1">
      <alignment horizontal="left"/>
    </xf>
    <xf numFmtId="0" fontId="10" fillId="0" borderId="0" xfId="0" applyFont="1" applyFill="1" applyAlignment="1">
      <alignment horizontal="right" vertical="top"/>
    </xf>
    <xf numFmtId="49" fontId="10" fillId="0" borderId="0" xfId="0" applyNumberFormat="1" applyFont="1" applyFill="1" applyAlignment="1">
      <alignment vertical="top" wrapText="1"/>
    </xf>
    <xf numFmtId="0" fontId="36" fillId="0" borderId="0" xfId="0" applyFont="1" applyFill="1" applyAlignment="1">
      <alignment/>
    </xf>
    <xf numFmtId="0" fontId="10" fillId="0" borderId="0" xfId="0" applyFont="1" applyFill="1" applyAlignment="1">
      <alignment/>
    </xf>
    <xf numFmtId="0" fontId="10" fillId="0" borderId="0" xfId="0" applyFont="1" applyFill="1" applyAlignment="1">
      <alignment horizontal="right"/>
    </xf>
    <xf numFmtId="0" fontId="10" fillId="0" borderId="0" xfId="0" applyFont="1" applyFill="1" applyBorder="1" applyAlignment="1">
      <alignment horizontal="right"/>
    </xf>
    <xf numFmtId="0" fontId="10" fillId="0" borderId="0" xfId="0" applyFont="1" applyFill="1" applyBorder="1" applyAlignment="1">
      <alignment/>
    </xf>
    <xf numFmtId="0" fontId="10" fillId="0" borderId="0" xfId="0" applyFont="1" applyFill="1" applyBorder="1" applyAlignment="1">
      <alignment horizontal="left"/>
    </xf>
    <xf numFmtId="0" fontId="10" fillId="0" borderId="0" xfId="0" applyFont="1" applyFill="1" applyBorder="1" applyAlignment="1">
      <alignment horizontal="right" vertical="top"/>
    </xf>
    <xf numFmtId="0" fontId="10" fillId="0" borderId="0" xfId="0" applyFont="1" applyFill="1" applyBorder="1" applyAlignment="1">
      <alignment wrapText="1"/>
    </xf>
    <xf numFmtId="0" fontId="12" fillId="0" borderId="0" xfId="40" applyFont="1" applyFill="1" applyProtection="1">
      <alignment/>
      <protection hidden="1" locked="0"/>
    </xf>
    <xf numFmtId="0" fontId="33" fillId="0" borderId="0" xfId="0" applyFont="1" applyFill="1" applyAlignment="1">
      <alignment horizontal="right" vertical="top"/>
    </xf>
    <xf numFmtId="0" fontId="33" fillId="0" borderId="0" xfId="0" applyFont="1" applyFill="1" applyAlignment="1">
      <alignment vertical="top" wrapText="1"/>
    </xf>
    <xf numFmtId="0" fontId="39" fillId="0" borderId="0" xfId="0" applyFont="1" applyFill="1" applyBorder="1" applyAlignment="1" applyProtection="1">
      <alignment/>
      <protection locked="0"/>
    </xf>
    <xf numFmtId="0" fontId="39" fillId="0" borderId="0" xfId="0" applyFont="1" applyFill="1" applyBorder="1" applyAlignment="1" applyProtection="1">
      <alignment/>
      <protection/>
    </xf>
    <xf numFmtId="4" fontId="39" fillId="0" borderId="0" xfId="0" applyNumberFormat="1" applyFont="1" applyFill="1" applyBorder="1" applyAlignment="1" applyProtection="1">
      <alignment/>
      <protection locked="0"/>
    </xf>
    <xf numFmtId="0" fontId="38" fillId="0" borderId="0"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protection locked="0"/>
    </xf>
    <xf numFmtId="0" fontId="35" fillId="0" borderId="0" xfId="0" applyFont="1" applyFill="1" applyAlignment="1" applyProtection="1">
      <alignment horizontal="left"/>
      <protection locked="0"/>
    </xf>
    <xf numFmtId="44" fontId="38" fillId="0" borderId="0" xfId="0" applyNumberFormat="1" applyFont="1" applyBorder="1" applyAlignment="1" applyProtection="1">
      <alignment horizontal="center" vertical="center"/>
      <protection locked="0"/>
    </xf>
    <xf numFmtId="0" fontId="40" fillId="33" borderId="14" xfId="0" applyFont="1" applyFill="1" applyBorder="1" applyAlignment="1" applyProtection="1">
      <alignment horizontal="left" vertical="center" wrapText="1"/>
      <protection locked="0"/>
    </xf>
    <xf numFmtId="0" fontId="41" fillId="0" borderId="0" xfId="0" applyFont="1" applyFill="1" applyBorder="1" applyAlignment="1" applyProtection="1">
      <alignment/>
      <protection locked="0"/>
    </xf>
    <xf numFmtId="0" fontId="40" fillId="33" borderId="14" xfId="0" applyFont="1" applyFill="1" applyBorder="1" applyAlignment="1" applyProtection="1">
      <alignment vertical="center" wrapText="1"/>
      <protection locked="0"/>
    </xf>
    <xf numFmtId="0" fontId="41" fillId="0" borderId="19" xfId="0" applyFont="1" applyBorder="1" applyAlignment="1" applyProtection="1">
      <alignment horizontal="center" vertical="top" wrapText="1"/>
      <protection locked="0"/>
    </xf>
    <xf numFmtId="44" fontId="41" fillId="0" borderId="14" xfId="0" applyNumberFormat="1" applyFont="1" applyBorder="1" applyAlignment="1" applyProtection="1">
      <alignment vertical="top" wrapText="1"/>
      <protection/>
    </xf>
    <xf numFmtId="1" fontId="41" fillId="0" borderId="14" xfId="0" applyNumberFormat="1" applyFont="1" applyBorder="1" applyAlignment="1" applyProtection="1">
      <alignment vertical="top" wrapText="1"/>
      <protection/>
    </xf>
    <xf numFmtId="4" fontId="41" fillId="0" borderId="14" xfId="0" applyNumberFormat="1" applyFont="1" applyFill="1" applyBorder="1" applyAlignment="1" applyProtection="1">
      <alignment/>
      <protection locked="0"/>
    </xf>
    <xf numFmtId="0" fontId="41" fillId="0" borderId="14" xfId="0" applyFont="1" applyBorder="1" applyAlignment="1" applyProtection="1">
      <alignment horizontal="center" vertical="top" wrapText="1"/>
      <protection locked="0"/>
    </xf>
    <xf numFmtId="0" fontId="41" fillId="33" borderId="17" xfId="0" applyFont="1" applyFill="1" applyBorder="1" applyAlignment="1" applyProtection="1">
      <alignment vertical="top" wrapText="1"/>
      <protection locked="0"/>
    </xf>
    <xf numFmtId="0" fontId="41" fillId="33" borderId="19" xfId="0" applyFont="1" applyFill="1" applyBorder="1" applyAlignment="1" applyProtection="1">
      <alignment vertical="top" wrapText="1"/>
      <protection locked="0"/>
    </xf>
    <xf numFmtId="0" fontId="40" fillId="33" borderId="19" xfId="0" applyFont="1" applyFill="1" applyBorder="1" applyAlignment="1" applyProtection="1">
      <alignment vertical="top" wrapText="1"/>
      <protection locked="0"/>
    </xf>
    <xf numFmtId="0" fontId="41" fillId="33" borderId="14" xfId="0" applyFont="1" applyFill="1" applyBorder="1" applyAlignment="1" applyProtection="1">
      <alignment horizontal="center" vertical="top" wrapText="1"/>
      <protection locked="0"/>
    </xf>
    <xf numFmtId="44" fontId="41" fillId="33" borderId="14" xfId="0" applyNumberFormat="1" applyFont="1" applyFill="1" applyBorder="1" applyAlignment="1" applyProtection="1">
      <alignment vertical="top" wrapText="1"/>
      <protection locked="0"/>
    </xf>
    <xf numFmtId="44" fontId="41" fillId="33" borderId="14" xfId="0" applyNumberFormat="1" applyFont="1" applyFill="1" applyBorder="1" applyAlignment="1" applyProtection="1">
      <alignment horizontal="right" vertical="top" wrapText="1"/>
      <protection locked="0"/>
    </xf>
    <xf numFmtId="4" fontId="41" fillId="0" borderId="0" xfId="0" applyNumberFormat="1" applyFont="1" applyFill="1" applyBorder="1" applyAlignment="1" applyProtection="1">
      <alignment/>
      <protection locked="0"/>
    </xf>
    <xf numFmtId="0" fontId="41" fillId="0" borderId="0" xfId="0" applyFont="1" applyAlignment="1" applyProtection="1">
      <alignment/>
      <protection locked="0"/>
    </xf>
    <xf numFmtId="0" fontId="41" fillId="0" borderId="0" xfId="40" applyFont="1" applyFill="1" applyProtection="1">
      <alignment/>
      <protection locked="0"/>
    </xf>
    <xf numFmtId="0" fontId="41" fillId="0" borderId="0" xfId="40" applyFont="1" applyFill="1" applyProtection="1">
      <alignment/>
      <protection hidden="1" locked="0"/>
    </xf>
    <xf numFmtId="44" fontId="41" fillId="0" borderId="0" xfId="0" applyNumberFormat="1" applyFont="1" applyAlignment="1" applyProtection="1">
      <alignment/>
      <protection locked="0"/>
    </xf>
    <xf numFmtId="0" fontId="41" fillId="33" borderId="18" xfId="0" applyFont="1" applyFill="1" applyBorder="1" applyAlignment="1" applyProtection="1">
      <alignment vertical="top" wrapText="1"/>
      <protection locked="0"/>
    </xf>
    <xf numFmtId="0" fontId="40" fillId="33" borderId="17" xfId="0" applyFont="1" applyFill="1" applyBorder="1" applyAlignment="1" applyProtection="1">
      <alignment vertical="top" wrapText="1"/>
      <protection locked="0"/>
    </xf>
    <xf numFmtId="0" fontId="41" fillId="33" borderId="18" xfId="0" applyFont="1" applyFill="1" applyBorder="1" applyAlignment="1" applyProtection="1">
      <alignment horizontal="center" vertical="top" wrapText="1"/>
      <protection locked="0"/>
    </xf>
    <xf numFmtId="44" fontId="40" fillId="33" borderId="19" xfId="0" applyNumberFormat="1" applyFont="1" applyFill="1" applyBorder="1" applyAlignment="1" applyProtection="1">
      <alignment vertical="top" wrapText="1"/>
      <protection locked="0"/>
    </xf>
    <xf numFmtId="44" fontId="41" fillId="0" borderId="14" xfId="0" applyNumberFormat="1" applyFont="1" applyBorder="1" applyAlignment="1" applyProtection="1">
      <alignment/>
      <protection locked="0"/>
    </xf>
    <xf numFmtId="0" fontId="41" fillId="0" borderId="21" xfId="40" applyFont="1" applyFill="1" applyBorder="1" applyAlignment="1" applyProtection="1">
      <alignment horizontal="left"/>
      <protection locked="0"/>
    </xf>
    <xf numFmtId="0" fontId="41" fillId="0" borderId="14" xfId="40" applyFont="1" applyFill="1" applyBorder="1" applyAlignment="1" applyProtection="1">
      <alignment horizontal="left" vertical="justify"/>
      <protection locked="0"/>
    </xf>
    <xf numFmtId="44" fontId="41" fillId="0" borderId="23" xfId="0" applyNumberFormat="1" applyFont="1" applyFill="1" applyBorder="1" applyAlignment="1" applyProtection="1">
      <alignment/>
      <protection locked="0"/>
    </xf>
    <xf numFmtId="0" fontId="41" fillId="0" borderId="23" xfId="40" applyFont="1" applyFill="1" applyBorder="1" applyAlignment="1" applyProtection="1">
      <alignment horizontal="left"/>
      <protection locked="0"/>
    </xf>
    <xf numFmtId="0" fontId="10" fillId="0" borderId="26" xfId="0" applyFont="1" applyBorder="1" applyAlignment="1" applyProtection="1">
      <alignment horizontal="left" wrapText="1"/>
      <protection locked="0"/>
    </xf>
    <xf numFmtId="0" fontId="10" fillId="0" borderId="25" xfId="0" applyFont="1" applyBorder="1" applyAlignment="1" applyProtection="1">
      <alignment horizontal="left" wrapText="1"/>
      <protection locked="0"/>
    </xf>
    <xf numFmtId="44" fontId="41" fillId="0" borderId="0" xfId="0" applyNumberFormat="1" applyFont="1" applyAlignment="1" applyProtection="1">
      <alignment/>
      <protection locked="0"/>
    </xf>
    <xf numFmtId="0" fontId="41" fillId="0" borderId="0" xfId="0" applyFont="1" applyFill="1" applyBorder="1" applyAlignment="1" applyProtection="1">
      <alignment/>
      <protection/>
    </xf>
    <xf numFmtId="0" fontId="41" fillId="0" borderId="0" xfId="0" applyFont="1" applyAlignment="1" applyProtection="1">
      <alignment/>
      <protection/>
    </xf>
    <xf numFmtId="0" fontId="41" fillId="0" borderId="0" xfId="0" applyFont="1" applyAlignment="1" applyProtection="1">
      <alignment horizontal="left" vertical="top" wrapText="1"/>
      <protection locked="0"/>
    </xf>
    <xf numFmtId="0" fontId="69" fillId="0" borderId="0" xfId="0" applyFont="1" applyAlignment="1" applyProtection="1">
      <alignment/>
      <protection locked="0"/>
    </xf>
    <xf numFmtId="0" fontId="48" fillId="0" borderId="0" xfId="0" applyFont="1" applyAlignment="1" applyProtection="1">
      <alignment horizontal="center"/>
      <protection locked="0"/>
    </xf>
    <xf numFmtId="0" fontId="48" fillId="0" borderId="0" xfId="0" applyFont="1" applyAlignment="1" applyProtection="1">
      <alignment/>
      <protection locked="0"/>
    </xf>
    <xf numFmtId="0" fontId="48" fillId="0" borderId="0" xfId="0" applyFont="1" applyAlignment="1" applyProtection="1">
      <alignment horizontal="left"/>
      <protection locked="0"/>
    </xf>
    <xf numFmtId="1" fontId="48" fillId="0" borderId="0" xfId="0" applyNumberFormat="1" applyFont="1" applyAlignment="1" applyProtection="1">
      <alignment horizontal="center"/>
      <protection locked="0"/>
    </xf>
    <xf numFmtId="1" fontId="48" fillId="33" borderId="10" xfId="0" applyNumberFormat="1" applyFont="1" applyFill="1" applyBorder="1" applyAlignment="1" applyProtection="1">
      <alignment horizontal="center"/>
      <protection locked="0"/>
    </xf>
    <xf numFmtId="0" fontId="64" fillId="33" borderId="11" xfId="0" applyFont="1" applyFill="1" applyBorder="1" applyAlignment="1" applyProtection="1">
      <alignment horizontal="left" vertical="center" wrapText="1"/>
      <protection locked="0"/>
    </xf>
    <xf numFmtId="0" fontId="64" fillId="33" borderId="11" xfId="0" applyFont="1" applyFill="1" applyBorder="1" applyAlignment="1" applyProtection="1">
      <alignment horizontal="center" vertical="center" wrapText="1"/>
      <protection locked="0"/>
    </xf>
    <xf numFmtId="0" fontId="64" fillId="33" borderId="19" xfId="0" applyFont="1" applyFill="1" applyBorder="1" applyAlignment="1" applyProtection="1">
      <alignment horizontal="center" vertical="center" wrapText="1"/>
      <protection locked="0"/>
    </xf>
    <xf numFmtId="0" fontId="64" fillId="33" borderId="14" xfId="0" applyFont="1" applyFill="1" applyBorder="1" applyAlignment="1" applyProtection="1">
      <alignment horizontal="center" vertical="center" wrapText="1"/>
      <protection locked="0"/>
    </xf>
    <xf numFmtId="1" fontId="48" fillId="0" borderId="13" xfId="0" applyNumberFormat="1" applyFont="1" applyBorder="1" applyAlignment="1" applyProtection="1">
      <alignment horizontal="center" vertical="center"/>
      <protection locked="0"/>
    </xf>
    <xf numFmtId="0" fontId="48" fillId="0" borderId="14" xfId="0" applyFont="1" applyBorder="1" applyAlignment="1" applyProtection="1">
      <alignment horizontal="left" vertical="center" wrapText="1"/>
      <protection locked="0"/>
    </xf>
    <xf numFmtId="0" fontId="10" fillId="0" borderId="14" xfId="0" applyFont="1" applyFill="1" applyBorder="1" applyAlignment="1" applyProtection="1">
      <alignment horizontal="center" vertical="center" wrapText="1"/>
      <protection locked="0"/>
    </xf>
    <xf numFmtId="165" fontId="48" fillId="0" borderId="14" xfId="0" applyNumberFormat="1" applyFont="1" applyBorder="1" applyAlignment="1" applyProtection="1">
      <alignment horizontal="right" vertical="center" wrapText="1"/>
      <protection/>
    </xf>
    <xf numFmtId="165" fontId="48" fillId="0" borderId="15" xfId="0" applyNumberFormat="1" applyFont="1" applyBorder="1" applyAlignment="1" applyProtection="1">
      <alignment horizontal="right" vertical="center" wrapText="1"/>
      <protection/>
    </xf>
    <xf numFmtId="0" fontId="48" fillId="0" borderId="0" xfId="0" applyFont="1" applyAlignment="1" applyProtection="1">
      <alignment vertical="center"/>
      <protection locked="0"/>
    </xf>
    <xf numFmtId="165" fontId="48" fillId="0" borderId="14" xfId="0" applyNumberFormat="1" applyFont="1" applyBorder="1" applyAlignment="1" applyProtection="1">
      <alignment vertical="center"/>
      <protection locked="0"/>
    </xf>
    <xf numFmtId="9" fontId="48" fillId="0" borderId="0" xfId="42" applyFont="1" applyAlignment="1" applyProtection="1">
      <alignment vertical="center"/>
      <protection locked="0"/>
    </xf>
    <xf numFmtId="0" fontId="33" fillId="0" borderId="0" xfId="0" applyFont="1" applyFill="1" applyAlignment="1">
      <alignment horizontal="left"/>
    </xf>
    <xf numFmtId="0" fontId="70" fillId="0" borderId="0" xfId="0" applyFont="1" applyFill="1" applyBorder="1" applyAlignment="1">
      <alignment/>
    </xf>
    <xf numFmtId="0" fontId="46" fillId="0" borderId="0" xfId="0" applyFont="1" applyFill="1" applyBorder="1" applyAlignment="1">
      <alignment/>
    </xf>
    <xf numFmtId="49" fontId="36" fillId="0" borderId="0" xfId="0" applyNumberFormat="1" applyFont="1" applyFill="1" applyBorder="1" applyAlignment="1">
      <alignment horizontal="center"/>
    </xf>
    <xf numFmtId="49" fontId="34" fillId="0" borderId="0" xfId="0" applyNumberFormat="1" applyFont="1" applyFill="1" applyAlignment="1">
      <alignment/>
    </xf>
    <xf numFmtId="49" fontId="33" fillId="0" borderId="0" xfId="0" applyNumberFormat="1" applyFont="1" applyFill="1" applyAlignment="1">
      <alignment/>
    </xf>
    <xf numFmtId="0" fontId="33" fillId="0" borderId="0" xfId="0" applyFont="1" applyFill="1" applyAlignment="1">
      <alignment horizontal="right" wrapText="1"/>
    </xf>
    <xf numFmtId="166" fontId="33" fillId="0" borderId="0" xfId="0" applyNumberFormat="1" applyFont="1" applyFill="1" applyAlignment="1">
      <alignment horizontal="right" wrapText="1"/>
    </xf>
    <xf numFmtId="49" fontId="36" fillId="0" borderId="17" xfId="0" applyNumberFormat="1" applyFont="1" applyFill="1" applyBorder="1" applyAlignment="1">
      <alignment vertical="center"/>
    </xf>
    <xf numFmtId="49" fontId="10" fillId="0" borderId="22" xfId="0" applyNumberFormat="1" applyFont="1" applyFill="1" applyBorder="1" applyAlignment="1">
      <alignment vertical="center"/>
    </xf>
    <xf numFmtId="0" fontId="36" fillId="0" borderId="14" xfId="0" applyFont="1" applyFill="1" applyBorder="1" applyAlignment="1">
      <alignment horizontal="center" wrapText="1"/>
    </xf>
    <xf numFmtId="0" fontId="36" fillId="0" borderId="14" xfId="0" applyNumberFormat="1" applyFont="1" applyFill="1" applyBorder="1" applyAlignment="1">
      <alignment horizontal="center" wrapText="1"/>
    </xf>
    <xf numFmtId="0" fontId="36" fillId="0" borderId="14" xfId="0" applyNumberFormat="1" applyFont="1" applyFill="1" applyBorder="1" applyAlignment="1">
      <alignment horizontal="center" vertical="center" wrapText="1"/>
    </xf>
    <xf numFmtId="0" fontId="36" fillId="0" borderId="14" xfId="0" applyFont="1" applyFill="1" applyBorder="1" applyAlignment="1">
      <alignment horizontal="center" vertical="center" wrapText="1"/>
    </xf>
    <xf numFmtId="49" fontId="36" fillId="0" borderId="16" xfId="0" applyNumberFormat="1" applyFont="1" applyFill="1" applyBorder="1" applyAlignment="1">
      <alignment horizontal="left" vertical="top"/>
    </xf>
    <xf numFmtId="49" fontId="36" fillId="0" borderId="27" xfId="0" applyNumberFormat="1" applyFont="1" applyFill="1" applyBorder="1" applyAlignment="1">
      <alignment horizontal="left" vertical="top"/>
    </xf>
    <xf numFmtId="49" fontId="10" fillId="0" borderId="21" xfId="0" applyNumberFormat="1" applyFont="1" applyFill="1" applyBorder="1" applyAlignment="1">
      <alignment/>
    </xf>
    <xf numFmtId="49" fontId="10" fillId="0" borderId="22" xfId="0" applyNumberFormat="1" applyFont="1" applyFill="1" applyBorder="1" applyAlignment="1">
      <alignment/>
    </xf>
    <xf numFmtId="49" fontId="10" fillId="0" borderId="23" xfId="0" applyNumberFormat="1" applyFont="1" applyFill="1" applyBorder="1" applyAlignment="1">
      <alignment/>
    </xf>
    <xf numFmtId="166" fontId="10" fillId="0" borderId="19" xfId="0" applyNumberFormat="1" applyFont="1" applyFill="1" applyBorder="1" applyAlignment="1">
      <alignment horizontal="right" wrapText="1"/>
    </xf>
    <xf numFmtId="166" fontId="10" fillId="0" borderId="14" xfId="0" applyNumberFormat="1" applyFont="1" applyFill="1" applyBorder="1" applyAlignment="1">
      <alignment horizontal="right" wrapText="1"/>
    </xf>
    <xf numFmtId="2" fontId="10" fillId="0" borderId="14" xfId="0" applyNumberFormat="1" applyFont="1" applyFill="1" applyBorder="1" applyAlignment="1">
      <alignment horizontal="right" wrapText="1"/>
    </xf>
    <xf numFmtId="2" fontId="33" fillId="0" borderId="14" xfId="0" applyNumberFormat="1" applyFont="1" applyFill="1" applyBorder="1" applyAlignment="1">
      <alignment/>
    </xf>
    <xf numFmtId="0" fontId="10" fillId="0" borderId="14" xfId="0" applyFont="1" applyFill="1" applyBorder="1" applyAlignment="1">
      <alignment horizontal="center"/>
    </xf>
    <xf numFmtId="166" fontId="10" fillId="0" borderId="0" xfId="0" applyNumberFormat="1" applyFont="1" applyFill="1" applyBorder="1" applyAlignment="1">
      <alignment horizontal="left" wrapText="1"/>
    </xf>
    <xf numFmtId="166" fontId="33" fillId="0" borderId="0" xfId="0" applyNumberFormat="1" applyFont="1" applyFill="1" applyAlignment="1">
      <alignment/>
    </xf>
    <xf numFmtId="49" fontId="36" fillId="0" borderId="26" xfId="0" applyNumberFormat="1" applyFont="1" applyFill="1" applyBorder="1" applyAlignment="1">
      <alignment horizontal="left" vertical="top"/>
    </xf>
    <xf numFmtId="49" fontId="10" fillId="0" borderId="17" xfId="0" applyNumberFormat="1" applyFont="1" applyFill="1" applyBorder="1" applyAlignment="1">
      <alignment/>
    </xf>
    <xf numFmtId="49" fontId="10" fillId="0" borderId="18" xfId="0" applyNumberFormat="1" applyFont="1" applyFill="1" applyBorder="1" applyAlignment="1">
      <alignment/>
    </xf>
    <xf numFmtId="49" fontId="10" fillId="0" borderId="19" xfId="0" applyNumberFormat="1" applyFont="1" applyFill="1" applyBorder="1" applyAlignment="1">
      <alignment/>
    </xf>
    <xf numFmtId="49" fontId="10" fillId="0" borderId="0" xfId="0" applyNumberFormat="1" applyFont="1" applyFill="1" applyAlignment="1">
      <alignment horizontal="left" vertical="top" wrapText="1"/>
    </xf>
    <xf numFmtId="0" fontId="33" fillId="0" borderId="0" xfId="0" applyFont="1" applyFill="1" applyBorder="1" applyAlignment="1">
      <alignment horizontal="left"/>
    </xf>
    <xf numFmtId="0" fontId="33" fillId="0" borderId="0" xfId="0" applyFont="1" applyFill="1" applyBorder="1" applyAlignment="1">
      <alignment/>
    </xf>
    <xf numFmtId="49" fontId="33" fillId="0" borderId="0" xfId="0" applyNumberFormat="1" applyFont="1" applyFill="1" applyBorder="1" applyAlignment="1">
      <alignment/>
    </xf>
    <xf numFmtId="166" fontId="33" fillId="0" borderId="0" xfId="0" applyNumberFormat="1" applyFont="1" applyFill="1" applyBorder="1" applyAlignment="1">
      <alignment horizontal="right" wrapText="1"/>
    </xf>
    <xf numFmtId="2" fontId="33" fillId="0" borderId="0" xfId="0" applyNumberFormat="1" applyFont="1" applyFill="1" applyBorder="1" applyAlignment="1">
      <alignment horizontal="right" wrapText="1"/>
    </xf>
    <xf numFmtId="0" fontId="33" fillId="0" borderId="0" xfId="0" applyFont="1" applyFill="1" applyBorder="1" applyAlignment="1">
      <alignment horizontal="center"/>
    </xf>
    <xf numFmtId="49" fontId="33" fillId="0" borderId="0" xfId="0" applyNumberFormat="1" applyFont="1" applyFill="1" applyAlignment="1">
      <alignment horizontal="left" wrapText="1"/>
    </xf>
    <xf numFmtId="49" fontId="34" fillId="0" borderId="17" xfId="0" applyNumberFormat="1" applyFont="1" applyFill="1" applyBorder="1" applyAlignment="1">
      <alignment vertical="center"/>
    </xf>
    <xf numFmtId="49" fontId="33" fillId="0" borderId="22" xfId="0" applyNumberFormat="1" applyFont="1" applyFill="1" applyBorder="1" applyAlignment="1">
      <alignment vertical="center"/>
    </xf>
    <xf numFmtId="49" fontId="33" fillId="0" borderId="23" xfId="0" applyNumberFormat="1" applyFont="1" applyFill="1" applyBorder="1" applyAlignment="1">
      <alignment/>
    </xf>
    <xf numFmtId="0" fontId="34" fillId="0" borderId="14" xfId="0" applyFont="1" applyFill="1" applyBorder="1" applyAlignment="1">
      <alignment horizontal="center" wrapText="1"/>
    </xf>
    <xf numFmtId="0" fontId="34" fillId="0" borderId="14" xfId="0" applyNumberFormat="1" applyFont="1" applyFill="1" applyBorder="1" applyAlignment="1">
      <alignment horizontal="center" wrapText="1"/>
    </xf>
    <xf numFmtId="0" fontId="34" fillId="0" borderId="14" xfId="0" applyNumberFormat="1" applyFont="1" applyFill="1" applyBorder="1" applyAlignment="1">
      <alignment horizontal="center" vertical="center" wrapText="1"/>
    </xf>
    <xf numFmtId="0" fontId="34" fillId="0" borderId="14" xfId="0" applyFont="1" applyFill="1" applyBorder="1" applyAlignment="1">
      <alignment horizontal="center" vertical="center" wrapText="1"/>
    </xf>
    <xf numFmtId="166" fontId="33" fillId="0" borderId="19" xfId="0" applyNumberFormat="1" applyFont="1" applyFill="1" applyBorder="1" applyAlignment="1">
      <alignment horizontal="right" wrapText="1"/>
    </xf>
    <xf numFmtId="166" fontId="33" fillId="0" borderId="14" xfId="0" applyNumberFormat="1" applyFont="1" applyFill="1" applyBorder="1" applyAlignment="1">
      <alignment horizontal="right" wrapText="1"/>
    </xf>
    <xf numFmtId="2" fontId="33" fillId="0" borderId="14" xfId="0" applyNumberFormat="1" applyFont="1" applyFill="1" applyBorder="1" applyAlignment="1">
      <alignment horizontal="right" wrapText="1"/>
    </xf>
    <xf numFmtId="0" fontId="33" fillId="0" borderId="14" xfId="0" applyFont="1" applyFill="1" applyBorder="1" applyAlignment="1">
      <alignment horizontal="center"/>
    </xf>
    <xf numFmtId="49" fontId="33" fillId="0" borderId="22" xfId="0" applyNumberFormat="1" applyFont="1" applyFill="1" applyBorder="1" applyAlignment="1">
      <alignment/>
    </xf>
    <xf numFmtId="49" fontId="34" fillId="0" borderId="16" xfId="0" applyNumberFormat="1" applyFont="1" applyFill="1" applyBorder="1" applyAlignment="1">
      <alignment horizontal="left" vertical="top"/>
    </xf>
    <xf numFmtId="49" fontId="34" fillId="0" borderId="27" xfId="0" applyNumberFormat="1" applyFont="1" applyFill="1" applyBorder="1" applyAlignment="1">
      <alignment horizontal="left" vertical="top"/>
    </xf>
    <xf numFmtId="49" fontId="33" fillId="0" borderId="17" xfId="0" applyNumberFormat="1" applyFont="1" applyFill="1" applyBorder="1" applyAlignment="1">
      <alignment/>
    </xf>
    <xf numFmtId="166" fontId="33" fillId="0" borderId="0" xfId="0" applyNumberFormat="1" applyFont="1" applyFill="1" applyBorder="1" applyAlignment="1">
      <alignment horizontal="left" wrapText="1"/>
    </xf>
    <xf numFmtId="49" fontId="34" fillId="0" borderId="20" xfId="0" applyNumberFormat="1" applyFont="1" applyFill="1" applyBorder="1" applyAlignment="1">
      <alignment horizontal="left" vertical="top"/>
    </xf>
    <xf numFmtId="49" fontId="33" fillId="0" borderId="18" xfId="0" applyNumberFormat="1" applyFont="1" applyFill="1" applyBorder="1" applyAlignment="1">
      <alignment/>
    </xf>
    <xf numFmtId="49" fontId="33" fillId="0" borderId="18" xfId="0" applyNumberFormat="1" applyFont="1" applyFill="1" applyBorder="1" applyAlignment="1">
      <alignment/>
    </xf>
    <xf numFmtId="49" fontId="34" fillId="0" borderId="17" xfId="0" applyNumberFormat="1" applyFont="1" applyFill="1" applyBorder="1" applyAlignment="1">
      <alignment horizontal="left" vertical="top"/>
    </xf>
    <xf numFmtId="49" fontId="34" fillId="0" borderId="18" xfId="0" applyNumberFormat="1" applyFont="1" applyFill="1" applyBorder="1" applyAlignment="1">
      <alignment horizontal="left" vertical="top"/>
    </xf>
    <xf numFmtId="49" fontId="33" fillId="0" borderId="28" xfId="0" applyNumberFormat="1" applyFont="1" applyFill="1" applyBorder="1" applyAlignment="1">
      <alignment horizontal="left" vertical="top"/>
    </xf>
    <xf numFmtId="49" fontId="33" fillId="0" borderId="25" xfId="0" applyNumberFormat="1" applyFont="1" applyFill="1" applyBorder="1" applyAlignment="1">
      <alignment horizontal="left" vertical="top"/>
    </xf>
    <xf numFmtId="166" fontId="33" fillId="0" borderId="19" xfId="0" applyNumberFormat="1" applyFont="1" applyFill="1" applyBorder="1" applyAlignment="1">
      <alignment horizontal="left" vertical="top" wrapText="1"/>
    </xf>
    <xf numFmtId="166" fontId="33" fillId="0" borderId="14" xfId="0" applyNumberFormat="1" applyFont="1" applyFill="1" applyBorder="1" applyAlignment="1">
      <alignment horizontal="left" vertical="top" wrapText="1"/>
    </xf>
    <xf numFmtId="2" fontId="33" fillId="0" borderId="14" xfId="0" applyNumberFormat="1" applyFont="1" applyFill="1" applyBorder="1" applyAlignment="1">
      <alignment horizontal="left" vertical="top" wrapText="1"/>
    </xf>
    <xf numFmtId="0" fontId="33" fillId="0" borderId="14" xfId="0" applyFont="1" applyFill="1" applyBorder="1" applyAlignment="1">
      <alignment horizontal="left" vertical="top"/>
    </xf>
    <xf numFmtId="49" fontId="33" fillId="0" borderId="19" xfId="0" applyNumberFormat="1" applyFont="1" applyFill="1" applyBorder="1" applyAlignment="1">
      <alignment/>
    </xf>
    <xf numFmtId="2" fontId="33" fillId="0" borderId="0" xfId="0" applyNumberFormat="1" applyFont="1" applyFill="1" applyAlignment="1">
      <alignment/>
    </xf>
    <xf numFmtId="49" fontId="34" fillId="0" borderId="19" xfId="0" applyNumberFormat="1" applyFont="1" applyFill="1" applyBorder="1" applyAlignment="1">
      <alignment horizontal="left" vertical="top"/>
    </xf>
    <xf numFmtId="166" fontId="33" fillId="0" borderId="14" xfId="0" applyNumberFormat="1" applyFont="1" applyFill="1" applyBorder="1" applyAlignment="1">
      <alignment/>
    </xf>
    <xf numFmtId="2" fontId="33" fillId="0" borderId="0" xfId="0" applyNumberFormat="1" applyFont="1" applyFill="1" applyBorder="1" applyAlignment="1">
      <alignment horizontal="left" wrapText="1"/>
    </xf>
    <xf numFmtId="2" fontId="33" fillId="0" borderId="19" xfId="0" applyNumberFormat="1" applyFont="1" applyFill="1" applyBorder="1" applyAlignment="1">
      <alignment horizontal="right" wrapText="1"/>
    </xf>
    <xf numFmtId="49" fontId="33" fillId="0" borderId="18" xfId="0" applyNumberFormat="1" applyFont="1" applyFill="1" applyBorder="1" applyAlignment="1">
      <alignment vertical="center"/>
    </xf>
    <xf numFmtId="49" fontId="33" fillId="0" borderId="19" xfId="0" applyNumberFormat="1" applyFont="1" applyFill="1" applyBorder="1" applyAlignment="1">
      <alignment vertical="center"/>
    </xf>
    <xf numFmtId="49" fontId="47" fillId="0" borderId="18" xfId="0" applyNumberFormat="1" applyFont="1" applyFill="1" applyBorder="1" applyAlignment="1">
      <alignment vertical="center"/>
    </xf>
    <xf numFmtId="49" fontId="47" fillId="0" borderId="19" xfId="0" applyNumberFormat="1" applyFont="1" applyFill="1" applyBorder="1" applyAlignment="1">
      <alignment vertical="center"/>
    </xf>
    <xf numFmtId="49" fontId="47" fillId="0" borderId="19" xfId="0" applyNumberFormat="1" applyFont="1" applyFill="1" applyBorder="1" applyAlignment="1">
      <alignment/>
    </xf>
    <xf numFmtId="166" fontId="33" fillId="0" borderId="24" xfId="0" applyNumberFormat="1" applyFont="1" applyFill="1" applyBorder="1" applyAlignment="1">
      <alignment horizontal="left" wrapText="1"/>
    </xf>
    <xf numFmtId="0" fontId="33" fillId="0" borderId="19" xfId="0" applyFont="1" applyFill="1" applyBorder="1" applyAlignment="1">
      <alignment/>
    </xf>
    <xf numFmtId="2" fontId="33" fillId="0" borderId="22" xfId="0" applyNumberFormat="1" applyFont="1" applyFill="1" applyBorder="1" applyAlignment="1">
      <alignment horizontal="right" wrapText="1"/>
    </xf>
    <xf numFmtId="2" fontId="33" fillId="0" borderId="16" xfId="0" applyNumberFormat="1" applyFont="1" applyFill="1" applyBorder="1" applyAlignment="1">
      <alignment horizontal="right" wrapText="1"/>
    </xf>
    <xf numFmtId="166" fontId="33" fillId="0" borderId="16" xfId="0" applyNumberFormat="1" applyFont="1" applyFill="1" applyBorder="1" applyAlignment="1">
      <alignment horizontal="right" wrapText="1"/>
    </xf>
    <xf numFmtId="49" fontId="33" fillId="0" borderId="21" xfId="0" applyNumberFormat="1" applyFont="1" applyFill="1" applyBorder="1" applyAlignment="1">
      <alignment/>
    </xf>
    <xf numFmtId="2" fontId="33" fillId="0" borderId="21" xfId="0" applyNumberFormat="1" applyFont="1" applyFill="1" applyBorder="1" applyAlignment="1">
      <alignment horizontal="right" wrapText="1"/>
    </xf>
    <xf numFmtId="166" fontId="33" fillId="0" borderId="21" xfId="0" applyNumberFormat="1" applyFont="1" applyFill="1" applyBorder="1" applyAlignment="1">
      <alignment horizontal="right" wrapText="1"/>
    </xf>
    <xf numFmtId="0" fontId="33" fillId="0" borderId="16" xfId="0" applyFont="1" applyFill="1" applyBorder="1" applyAlignment="1">
      <alignment horizontal="center"/>
    </xf>
    <xf numFmtId="2" fontId="33" fillId="0" borderId="23" xfId="0" applyNumberFormat="1" applyFont="1" applyFill="1" applyBorder="1" applyAlignment="1">
      <alignment horizontal="right" wrapText="1"/>
    </xf>
    <xf numFmtId="49" fontId="33" fillId="0" borderId="26" xfId="0" applyNumberFormat="1" applyFont="1" applyFill="1" applyBorder="1" applyAlignment="1">
      <alignment/>
    </xf>
    <xf numFmtId="49" fontId="33" fillId="0" borderId="28" xfId="0" applyNumberFormat="1" applyFont="1" applyFill="1" applyBorder="1" applyAlignment="1">
      <alignment/>
    </xf>
    <xf numFmtId="49" fontId="33" fillId="0" borderId="28" xfId="0" applyNumberFormat="1" applyFont="1" applyFill="1" applyBorder="1" applyAlignment="1">
      <alignment/>
    </xf>
    <xf numFmtId="49" fontId="33" fillId="0" borderId="25" xfId="0" applyNumberFormat="1" applyFont="1" applyFill="1" applyBorder="1" applyAlignment="1">
      <alignment/>
    </xf>
    <xf numFmtId="2" fontId="33" fillId="0" borderId="25" xfId="0" applyNumberFormat="1" applyFont="1" applyFill="1" applyBorder="1" applyAlignment="1">
      <alignment horizontal="right" wrapText="1"/>
    </xf>
    <xf numFmtId="2" fontId="33" fillId="0" borderId="20" xfId="0" applyNumberFormat="1" applyFont="1" applyFill="1" applyBorder="1" applyAlignment="1">
      <alignment horizontal="right" wrapText="1"/>
    </xf>
    <xf numFmtId="166" fontId="33" fillId="0" borderId="20" xfId="0" applyNumberFormat="1" applyFont="1" applyFill="1" applyBorder="1" applyAlignment="1">
      <alignment horizontal="right" wrapText="1"/>
    </xf>
    <xf numFmtId="0" fontId="33" fillId="0" borderId="20" xfId="0" applyFont="1" applyFill="1" applyBorder="1" applyAlignment="1">
      <alignment horizontal="center"/>
    </xf>
    <xf numFmtId="165" fontId="48" fillId="0" borderId="19" xfId="0" applyNumberFormat="1" applyFont="1" applyBorder="1" applyAlignment="1" applyProtection="1">
      <alignment vertical="center"/>
      <protection locked="0"/>
    </xf>
    <xf numFmtId="0" fontId="64" fillId="33" borderId="12" xfId="0" applyFont="1" applyFill="1" applyBorder="1" applyAlignment="1" applyProtection="1">
      <alignment horizontal="center" vertical="center" wrapText="1"/>
      <protection locked="0"/>
    </xf>
    <xf numFmtId="1" fontId="48" fillId="0" borderId="29" xfId="0" applyNumberFormat="1" applyFont="1" applyBorder="1" applyAlignment="1" applyProtection="1">
      <alignment horizontal="center" vertical="center"/>
      <protection locked="0"/>
    </xf>
    <xf numFmtId="0" fontId="48" fillId="0" borderId="30" xfId="0" applyFont="1" applyBorder="1" applyAlignment="1" applyProtection="1">
      <alignment horizontal="left" vertical="center"/>
      <protection locked="0"/>
    </xf>
    <xf numFmtId="0" fontId="10" fillId="0" borderId="30" xfId="0" applyFont="1" applyFill="1" applyBorder="1" applyAlignment="1" applyProtection="1">
      <alignment horizontal="center" vertical="center"/>
      <protection locked="0"/>
    </xf>
    <xf numFmtId="165" fontId="48" fillId="0" borderId="30" xfId="0" applyNumberFormat="1" applyFont="1" applyBorder="1" applyAlignment="1" applyProtection="1">
      <alignment horizontal="right" vertical="center" wrapText="1"/>
      <protection/>
    </xf>
    <xf numFmtId="165" fontId="48" fillId="0" borderId="31" xfId="0" applyNumberFormat="1" applyFont="1" applyBorder="1" applyAlignment="1" applyProtection="1">
      <alignment horizontal="right" vertical="center" wrapText="1"/>
      <protection/>
    </xf>
    <xf numFmtId="0" fontId="10" fillId="0" borderId="0" xfId="0" applyFont="1" applyFill="1" applyAlignment="1">
      <alignment horizontal="center" vertical="top" wrapText="1"/>
    </xf>
    <xf numFmtId="49" fontId="10" fillId="0" borderId="0" xfId="0" applyNumberFormat="1" applyFont="1" applyFill="1" applyAlignment="1">
      <alignment vertical="top" wrapText="1"/>
    </xf>
    <xf numFmtId="0" fontId="33" fillId="0" borderId="0" xfId="0" applyFont="1" applyFill="1" applyAlignment="1">
      <alignment vertical="top" wrapText="1"/>
    </xf>
    <xf numFmtId="0" fontId="36" fillId="0" borderId="14" xfId="0" applyFont="1" applyFill="1" applyBorder="1" applyAlignment="1">
      <alignment/>
    </xf>
    <xf numFmtId="0" fontId="10" fillId="0" borderId="0" xfId="0" applyFont="1" applyFill="1" applyAlignment="1">
      <alignment vertical="top" wrapText="1"/>
    </xf>
    <xf numFmtId="0" fontId="36" fillId="0" borderId="16" xfId="0" applyFont="1" applyFill="1" applyBorder="1" applyAlignment="1">
      <alignment/>
    </xf>
    <xf numFmtId="0" fontId="10" fillId="0" borderId="0" xfId="0" applyFont="1" applyFill="1" applyAlignment="1">
      <alignment horizontal="left" vertical="top" wrapText="1"/>
    </xf>
    <xf numFmtId="0" fontId="38" fillId="0" borderId="0" xfId="0" applyFont="1" applyFill="1" applyAlignment="1">
      <alignment horizontal="center" wrapText="1"/>
    </xf>
    <xf numFmtId="0" fontId="10" fillId="0" borderId="16" xfId="0" applyFont="1" applyFill="1" applyBorder="1" applyAlignment="1">
      <alignment horizontal="right" vertical="top"/>
    </xf>
    <xf numFmtId="0" fontId="33" fillId="0" borderId="24" xfId="0" applyFont="1" applyBorder="1" applyAlignment="1">
      <alignment horizontal="right"/>
    </xf>
    <xf numFmtId="0" fontId="33" fillId="0" borderId="20" xfId="0" applyFont="1" applyBorder="1" applyAlignment="1">
      <alignment horizontal="right"/>
    </xf>
    <xf numFmtId="0" fontId="10" fillId="0" borderId="17" xfId="0" applyFont="1" applyFill="1" applyBorder="1" applyAlignment="1">
      <alignment horizontal="left"/>
    </xf>
    <xf numFmtId="0" fontId="10" fillId="0" borderId="19" xfId="0" applyFont="1" applyFill="1" applyBorder="1" applyAlignment="1">
      <alignment horizontal="left"/>
    </xf>
    <xf numFmtId="0" fontId="35" fillId="33" borderId="17" xfId="0" applyFont="1" applyFill="1" applyBorder="1" applyAlignment="1">
      <alignment horizontal="left" vertical="center"/>
    </xf>
    <xf numFmtId="0" fontId="35" fillId="33" borderId="19" xfId="0" applyFont="1" applyFill="1" applyBorder="1" applyAlignment="1">
      <alignment horizontal="left" vertical="center"/>
    </xf>
    <xf numFmtId="44" fontId="41" fillId="0" borderId="16" xfId="0" applyNumberFormat="1" applyFont="1" applyBorder="1" applyAlignment="1" applyProtection="1">
      <alignment horizontal="right" vertical="top"/>
      <protection locked="0"/>
    </xf>
    <xf numFmtId="44" fontId="41" fillId="0" borderId="20" xfId="0" applyNumberFormat="1" applyFont="1" applyBorder="1" applyAlignment="1" applyProtection="1">
      <alignment horizontal="right" vertical="top"/>
      <protection locked="0"/>
    </xf>
    <xf numFmtId="44" fontId="41" fillId="0" borderId="16" xfId="0" applyNumberFormat="1" applyFont="1" applyBorder="1" applyAlignment="1" applyProtection="1">
      <alignment horizontal="center" vertical="top"/>
      <protection locked="0"/>
    </xf>
    <xf numFmtId="44" fontId="41" fillId="0" borderId="20" xfId="0" applyNumberFormat="1" applyFont="1" applyBorder="1" applyAlignment="1" applyProtection="1">
      <alignment horizontal="center" vertical="top"/>
      <protection locked="0"/>
    </xf>
    <xf numFmtId="0" fontId="40" fillId="0" borderId="0" xfId="0" applyFont="1" applyAlignment="1" applyProtection="1">
      <alignment horizontal="left" vertical="top" wrapText="1"/>
      <protection locked="0"/>
    </xf>
    <xf numFmtId="0" fontId="41" fillId="0" borderId="0" xfId="0" applyFont="1" applyAlignment="1" applyProtection="1">
      <alignment horizontal="left" vertical="top" wrapText="1"/>
      <protection locked="0"/>
    </xf>
    <xf numFmtId="0" fontId="41" fillId="0" borderId="16" xfId="0" applyFont="1" applyFill="1" applyBorder="1" applyAlignment="1" applyProtection="1">
      <alignment horizontal="center" vertical="top" wrapText="1"/>
      <protection locked="0"/>
    </xf>
    <xf numFmtId="0" fontId="41" fillId="0" borderId="27" xfId="0" applyFont="1" applyFill="1" applyBorder="1" applyAlignment="1" applyProtection="1">
      <alignment horizontal="center" vertical="top" wrapText="1"/>
      <protection locked="0"/>
    </xf>
    <xf numFmtId="0" fontId="41" fillId="0" borderId="20" xfId="0" applyFont="1" applyFill="1" applyBorder="1" applyAlignment="1" applyProtection="1">
      <alignment horizontal="center" vertical="top" wrapText="1"/>
      <protection locked="0"/>
    </xf>
    <xf numFmtId="0" fontId="41" fillId="0" borderId="23" xfId="0" applyFont="1" applyFill="1" applyBorder="1" applyAlignment="1" applyProtection="1">
      <alignment horizontal="center" vertical="top" wrapText="1"/>
      <protection locked="0"/>
    </xf>
    <xf numFmtId="0" fontId="41" fillId="0" borderId="32" xfId="0" applyFont="1" applyFill="1" applyBorder="1" applyAlignment="1" applyProtection="1">
      <alignment horizontal="center" vertical="top" wrapText="1"/>
      <protection locked="0"/>
    </xf>
    <xf numFmtId="0" fontId="41" fillId="0" borderId="25" xfId="0" applyFont="1" applyFill="1" applyBorder="1" applyAlignment="1" applyProtection="1">
      <alignment horizontal="center" vertical="top" wrapText="1"/>
      <protection locked="0"/>
    </xf>
    <xf numFmtId="0" fontId="41" fillId="0" borderId="16" xfId="0" applyFont="1" applyBorder="1" applyAlignment="1" applyProtection="1">
      <alignment horizontal="left" vertical="top" wrapText="1"/>
      <protection locked="0"/>
    </xf>
    <xf numFmtId="0" fontId="41" fillId="0" borderId="20" xfId="0" applyFont="1" applyBorder="1" applyAlignment="1" applyProtection="1">
      <alignment horizontal="left" vertical="top" wrapText="1"/>
      <protection locked="0"/>
    </xf>
    <xf numFmtId="0" fontId="41" fillId="0" borderId="23" xfId="0" applyFont="1" applyBorder="1" applyAlignment="1" applyProtection="1">
      <alignment horizontal="center"/>
      <protection locked="0"/>
    </xf>
    <xf numFmtId="0" fontId="41" fillId="0" borderId="32" xfId="0" applyFont="1" applyBorder="1" applyAlignment="1" applyProtection="1">
      <alignment horizontal="center"/>
      <protection locked="0"/>
    </xf>
    <xf numFmtId="0" fontId="41" fillId="0" borderId="25" xfId="0" applyFont="1" applyBorder="1" applyAlignment="1" applyProtection="1">
      <alignment horizontal="center"/>
      <protection locked="0"/>
    </xf>
    <xf numFmtId="0" fontId="41" fillId="0" borderId="0" xfId="0" applyFont="1" applyBorder="1" applyAlignment="1" applyProtection="1">
      <alignment horizontal="center"/>
      <protection locked="0"/>
    </xf>
    <xf numFmtId="0" fontId="41" fillId="0" borderId="17" xfId="40" applyFont="1" applyFill="1" applyBorder="1" applyAlignment="1" applyProtection="1">
      <alignment horizontal="left"/>
      <protection locked="0"/>
    </xf>
    <xf numFmtId="0" fontId="41" fillId="0" borderId="19" xfId="40" applyFont="1" applyFill="1" applyBorder="1" applyAlignment="1" applyProtection="1">
      <alignment horizontal="left"/>
      <protection locked="0"/>
    </xf>
    <xf numFmtId="44" fontId="40" fillId="33" borderId="14" xfId="0" applyNumberFormat="1" applyFont="1" applyFill="1" applyBorder="1" applyAlignment="1" applyProtection="1">
      <alignment horizontal="center" vertical="center" wrapText="1"/>
      <protection/>
    </xf>
    <xf numFmtId="0" fontId="38" fillId="33" borderId="17" xfId="0" applyFont="1" applyFill="1" applyBorder="1" applyAlignment="1" applyProtection="1">
      <alignment horizontal="left" vertical="center" wrapText="1"/>
      <protection locked="0"/>
    </xf>
    <xf numFmtId="0" fontId="38" fillId="33" borderId="19" xfId="0" applyFont="1" applyFill="1" applyBorder="1" applyAlignment="1" applyProtection="1">
      <alignment horizontal="left" vertical="center" wrapText="1"/>
      <protection locked="0"/>
    </xf>
    <xf numFmtId="0" fontId="41" fillId="0" borderId="21" xfId="0" applyFont="1" applyFill="1" applyBorder="1" applyAlignment="1" applyProtection="1">
      <alignment horizontal="center" vertical="top" wrapText="1"/>
      <protection locked="0"/>
    </xf>
    <xf numFmtId="0" fontId="41" fillId="0" borderId="24" xfId="0" applyFont="1" applyFill="1" applyBorder="1" applyAlignment="1" applyProtection="1">
      <alignment horizontal="center" vertical="top" wrapText="1"/>
      <protection locked="0"/>
    </xf>
    <xf numFmtId="0" fontId="41" fillId="0" borderId="26" xfId="0" applyFont="1" applyFill="1" applyBorder="1" applyAlignment="1" applyProtection="1">
      <alignment horizontal="center" vertical="top" wrapText="1"/>
      <protection locked="0"/>
    </xf>
    <xf numFmtId="0" fontId="41" fillId="0" borderId="16" xfId="0" applyFont="1" applyBorder="1" applyAlignment="1" applyProtection="1">
      <alignment horizontal="center" vertical="top" wrapText="1"/>
      <protection locked="0"/>
    </xf>
    <xf numFmtId="0" fontId="41" fillId="0" borderId="27" xfId="0" applyFont="1" applyBorder="1" applyAlignment="1" applyProtection="1">
      <alignment horizontal="center" vertical="top" wrapText="1"/>
      <protection locked="0"/>
    </xf>
    <xf numFmtId="0" fontId="41" fillId="0" borderId="20" xfId="0" applyFont="1" applyBorder="1" applyAlignment="1" applyProtection="1">
      <alignment horizontal="center" vertical="top" wrapText="1"/>
      <protection locked="0"/>
    </xf>
    <xf numFmtId="0" fontId="41" fillId="0" borderId="27" xfId="0" applyFont="1" applyBorder="1" applyAlignment="1" applyProtection="1">
      <alignment horizontal="left" vertical="top" wrapText="1"/>
      <protection locked="0"/>
    </xf>
    <xf numFmtId="0" fontId="38" fillId="0" borderId="0"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protection locked="0"/>
    </xf>
    <xf numFmtId="0" fontId="40" fillId="33" borderId="14" xfId="0" applyFont="1" applyFill="1" applyBorder="1" applyAlignment="1" applyProtection="1">
      <alignment horizontal="left" vertical="center" wrapText="1"/>
      <protection locked="0"/>
    </xf>
    <xf numFmtId="0" fontId="40" fillId="33" borderId="14" xfId="0" applyFont="1" applyFill="1" applyBorder="1" applyAlignment="1" applyProtection="1">
      <alignment horizontal="center" vertical="center" wrapText="1"/>
      <protection locked="0"/>
    </xf>
    <xf numFmtId="44" fontId="40" fillId="33" borderId="14" xfId="0" applyNumberFormat="1" applyFont="1" applyFill="1" applyBorder="1" applyAlignment="1" applyProtection="1">
      <alignment horizontal="center" vertical="center" wrapText="1"/>
      <protection locked="0"/>
    </xf>
    <xf numFmtId="0" fontId="71" fillId="0" borderId="0" xfId="0" applyFont="1" applyAlignment="1" applyProtection="1">
      <alignment horizontal="center" wrapText="1"/>
      <protection locked="0"/>
    </xf>
    <xf numFmtId="0" fontId="38" fillId="0" borderId="0" xfId="0" applyFont="1" applyAlignment="1" applyProtection="1">
      <alignment horizontal="center" vertical="center" wrapText="1"/>
      <protection locked="0"/>
    </xf>
    <xf numFmtId="0" fontId="72" fillId="0" borderId="0" xfId="0" applyFont="1" applyAlignment="1" applyProtection="1">
      <alignment horizontal="center" vertical="center" wrapText="1"/>
      <protection locked="0"/>
    </xf>
    <xf numFmtId="0" fontId="10" fillId="0" borderId="0" xfId="0" applyFont="1" applyAlignment="1" applyProtection="1">
      <alignment horizontal="left" wrapText="1"/>
      <protection locked="0"/>
    </xf>
    <xf numFmtId="0" fontId="48" fillId="0" borderId="0" xfId="0" applyFont="1" applyAlignment="1" applyProtection="1">
      <alignment horizontal="left" wrapText="1"/>
      <protection locked="0"/>
    </xf>
    <xf numFmtId="49" fontId="33" fillId="0" borderId="17" xfId="0" applyNumberFormat="1" applyFont="1" applyFill="1" applyBorder="1" applyAlignment="1">
      <alignment/>
    </xf>
    <xf numFmtId="49" fontId="33" fillId="0" borderId="18" xfId="0" applyNumberFormat="1" applyFont="1" applyFill="1" applyBorder="1" applyAlignment="1">
      <alignment/>
    </xf>
    <xf numFmtId="49" fontId="33" fillId="0" borderId="17" xfId="0" applyNumberFormat="1" applyFont="1" applyFill="1" applyBorder="1" applyAlignment="1">
      <alignment horizontal="left" vertical="top" wrapText="1"/>
    </xf>
    <xf numFmtId="49" fontId="33" fillId="0" borderId="18" xfId="0" applyNumberFormat="1" applyFont="1" applyFill="1" applyBorder="1" applyAlignment="1">
      <alignment horizontal="left" vertical="top" wrapText="1"/>
    </xf>
    <xf numFmtId="49" fontId="34" fillId="0" borderId="16" xfId="0" applyNumberFormat="1" applyFont="1" applyFill="1" applyBorder="1" applyAlignment="1">
      <alignment horizontal="left" vertical="top"/>
    </xf>
    <xf numFmtId="49" fontId="34" fillId="0" borderId="27" xfId="0" applyNumberFormat="1" applyFont="1" applyFill="1" applyBorder="1" applyAlignment="1">
      <alignment horizontal="left" vertical="top"/>
    </xf>
    <xf numFmtId="49" fontId="34" fillId="0" borderId="20" xfId="0" applyNumberFormat="1" applyFont="1" applyFill="1" applyBorder="1" applyAlignment="1">
      <alignment horizontal="left" vertical="top"/>
    </xf>
    <xf numFmtId="49" fontId="34" fillId="0" borderId="24" xfId="0" applyNumberFormat="1" applyFont="1" applyFill="1" applyBorder="1" applyAlignment="1">
      <alignment horizontal="left" vertical="top"/>
    </xf>
    <xf numFmtId="49" fontId="34" fillId="0" borderId="0" xfId="0" applyNumberFormat="1" applyFont="1" applyFill="1" applyBorder="1" applyAlignment="1">
      <alignment horizontal="left" vertical="top"/>
    </xf>
    <xf numFmtId="49" fontId="34" fillId="0" borderId="32" xfId="0" applyNumberFormat="1" applyFont="1" applyFill="1" applyBorder="1" applyAlignment="1">
      <alignment horizontal="left" vertical="top"/>
    </xf>
    <xf numFmtId="49" fontId="33" fillId="0" borderId="19" xfId="0" applyNumberFormat="1" applyFont="1" applyFill="1" applyBorder="1" applyAlignment="1">
      <alignment/>
    </xf>
    <xf numFmtId="49" fontId="34" fillId="0" borderId="17" xfId="0" applyNumberFormat="1" applyFont="1" applyFill="1" applyBorder="1" applyAlignment="1">
      <alignment horizontal="left" vertical="top" wrapText="1"/>
    </xf>
    <xf numFmtId="49" fontId="34" fillId="0" borderId="18" xfId="0" applyNumberFormat="1" applyFont="1" applyFill="1" applyBorder="1" applyAlignment="1">
      <alignment horizontal="left" vertical="top" wrapText="1"/>
    </xf>
    <xf numFmtId="49" fontId="34" fillId="0" borderId="19" xfId="0" applyNumberFormat="1" applyFont="1" applyFill="1" applyBorder="1" applyAlignment="1">
      <alignment horizontal="left" vertical="top" wrapText="1"/>
    </xf>
    <xf numFmtId="49" fontId="33" fillId="0" borderId="17" xfId="0" applyNumberFormat="1" applyFont="1" applyFill="1" applyBorder="1" applyAlignment="1">
      <alignment horizontal="left" vertical="top"/>
    </xf>
    <xf numFmtId="49" fontId="33" fillId="0" borderId="18" xfId="0" applyNumberFormat="1" applyFont="1" applyFill="1" applyBorder="1" applyAlignment="1">
      <alignment horizontal="left" vertical="top"/>
    </xf>
    <xf numFmtId="49" fontId="33" fillId="0" borderId="19" xfId="0" applyNumberFormat="1" applyFont="1" applyFill="1" applyBorder="1" applyAlignment="1">
      <alignment horizontal="left" vertical="top"/>
    </xf>
    <xf numFmtId="49" fontId="33" fillId="0" borderId="17" xfId="0" applyNumberFormat="1" applyFont="1" applyFill="1" applyBorder="1" applyAlignment="1">
      <alignment wrapText="1"/>
    </xf>
    <xf numFmtId="49" fontId="33" fillId="0" borderId="18" xfId="0" applyNumberFormat="1" applyFont="1" applyFill="1" applyBorder="1" applyAlignment="1">
      <alignment wrapText="1"/>
    </xf>
    <xf numFmtId="49" fontId="33" fillId="0" borderId="17" xfId="0" applyNumberFormat="1" applyFont="1" applyFill="1" applyBorder="1" applyAlignment="1">
      <alignment vertical="center"/>
    </xf>
    <xf numFmtId="49" fontId="33" fillId="0" borderId="18" xfId="0" applyNumberFormat="1" applyFont="1" applyFill="1" applyBorder="1" applyAlignment="1">
      <alignment vertical="center"/>
    </xf>
    <xf numFmtId="49" fontId="33" fillId="0" borderId="19" xfId="0" applyNumberFormat="1" applyFont="1" applyFill="1" applyBorder="1" applyAlignment="1">
      <alignment vertical="center"/>
    </xf>
    <xf numFmtId="0" fontId="33" fillId="0" borderId="18" xfId="0" applyFont="1" applyFill="1" applyBorder="1" applyAlignment="1">
      <alignment/>
    </xf>
    <xf numFmtId="49" fontId="33" fillId="0" borderId="21" xfId="0" applyNumberFormat="1" applyFont="1" applyFill="1" applyBorder="1" applyAlignment="1">
      <alignment/>
    </xf>
    <xf numFmtId="49" fontId="33" fillId="0" borderId="22" xfId="0" applyNumberFormat="1" applyFont="1" applyFill="1" applyBorder="1" applyAlignment="1">
      <alignment/>
    </xf>
    <xf numFmtId="49" fontId="33" fillId="0" borderId="19" xfId="0" applyNumberFormat="1" applyFont="1" applyFill="1" applyBorder="1" applyAlignment="1">
      <alignment wrapText="1"/>
    </xf>
    <xf numFmtId="49" fontId="34" fillId="0" borderId="17" xfId="0" applyNumberFormat="1" applyFont="1" applyFill="1" applyBorder="1" applyAlignment="1">
      <alignment horizontal="left" vertical="top"/>
    </xf>
    <xf numFmtId="49" fontId="34" fillId="0" borderId="18" xfId="0" applyNumberFormat="1" applyFont="1" applyFill="1" applyBorder="1" applyAlignment="1">
      <alignment horizontal="left" vertical="top"/>
    </xf>
    <xf numFmtId="49" fontId="34" fillId="0" borderId="19" xfId="0" applyNumberFormat="1" applyFont="1" applyFill="1" applyBorder="1" applyAlignment="1">
      <alignment horizontal="left" vertical="top"/>
    </xf>
    <xf numFmtId="49" fontId="38" fillId="0" borderId="0" xfId="0" applyNumberFormat="1" applyFont="1" applyFill="1" applyBorder="1" applyAlignment="1">
      <alignment horizontal="center" vertical="top" wrapText="1"/>
    </xf>
    <xf numFmtId="49" fontId="33" fillId="0" borderId="0" xfId="0" applyNumberFormat="1" applyFont="1" applyFill="1" applyAlignment="1">
      <alignment horizontal="left" vertical="center" wrapText="1"/>
    </xf>
    <xf numFmtId="49" fontId="34" fillId="0" borderId="14" xfId="0" applyNumberFormat="1" applyFont="1" applyFill="1" applyBorder="1" applyAlignment="1">
      <alignment horizontal="left" vertical="top"/>
    </xf>
    <xf numFmtId="49" fontId="33" fillId="0" borderId="22" xfId="0" applyNumberFormat="1" applyFont="1" applyFill="1" applyBorder="1" applyAlignment="1">
      <alignment/>
    </xf>
    <xf numFmtId="49" fontId="36" fillId="0" borderId="17" xfId="0" applyNumberFormat="1" applyFont="1" applyFill="1" applyBorder="1" applyAlignment="1">
      <alignment horizontal="left" vertical="top"/>
    </xf>
    <xf numFmtId="49" fontId="36" fillId="0" borderId="18" xfId="0" applyNumberFormat="1" applyFont="1" applyFill="1" applyBorder="1" applyAlignment="1">
      <alignment horizontal="left" vertical="top"/>
    </xf>
    <xf numFmtId="49" fontId="36" fillId="0" borderId="19" xfId="0" applyNumberFormat="1" applyFont="1" applyFill="1" applyBorder="1" applyAlignment="1">
      <alignment horizontal="left" vertical="top"/>
    </xf>
    <xf numFmtId="49" fontId="10" fillId="0" borderId="17" xfId="0" applyNumberFormat="1" applyFont="1" applyFill="1" applyBorder="1" applyAlignment="1">
      <alignment horizontal="left" vertical="top"/>
    </xf>
    <xf numFmtId="49" fontId="10" fillId="0" borderId="18" xfId="0" applyNumberFormat="1" applyFont="1" applyFill="1" applyBorder="1" applyAlignment="1">
      <alignment horizontal="left" vertical="top"/>
    </xf>
    <xf numFmtId="49" fontId="10" fillId="0" borderId="19" xfId="0" applyNumberFormat="1" applyFont="1" applyFill="1" applyBorder="1" applyAlignment="1">
      <alignment horizontal="left" vertical="top"/>
    </xf>
    <xf numFmtId="49" fontId="10" fillId="0" borderId="22" xfId="0" applyNumberFormat="1" applyFont="1" applyFill="1" applyBorder="1" applyAlignment="1">
      <alignment/>
    </xf>
    <xf numFmtId="49" fontId="10" fillId="0" borderId="23" xfId="0" applyNumberFormat="1" applyFont="1" applyFill="1" applyBorder="1" applyAlignment="1">
      <alignment/>
    </xf>
    <xf numFmtId="49" fontId="10" fillId="0" borderId="0" xfId="0" applyNumberFormat="1" applyFont="1" applyFill="1" applyAlignment="1">
      <alignment horizontal="left" vertical="top" wrapText="1"/>
    </xf>
    <xf numFmtId="49" fontId="40" fillId="0" borderId="0" xfId="0" applyNumberFormat="1" applyFont="1" applyFill="1" applyBorder="1" applyAlignment="1">
      <alignment horizontal="center"/>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_IPiOdu-Obr3A"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269;.%202%20-%20Cenik%20&#353;olnin%20za%20dr%20%20&#353;t%20%20prog%20%203%20st%20%20%20za%20vse%20v%20&#353;%20%20l%20%20%202015-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vpisani 2015-2016"/>
      <sheetName val="za vse na 3.st."/>
    </sheetNames>
    <sheetDataSet>
      <sheetData sheetId="0">
        <row r="11">
          <cell r="E11">
            <v>3500</v>
          </cell>
        </row>
        <row r="28">
          <cell r="E28">
            <v>2700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9"/>
  <sheetViews>
    <sheetView tabSelected="1" zoomScale="83" zoomScaleNormal="83" zoomScaleSheetLayoutView="80" workbookViewId="0" topLeftCell="A1">
      <selection activeCell="A92" sqref="A92:IV92"/>
    </sheetView>
  </sheetViews>
  <sheetFormatPr defaultColWidth="9.140625" defaultRowHeight="12.75"/>
  <cols>
    <col min="1" max="1" width="6.28125" style="24" customWidth="1"/>
    <col min="2" max="2" width="8.8515625" style="21" customWidth="1"/>
    <col min="3" max="3" width="91.00390625" style="21" customWidth="1"/>
    <col min="4" max="4" width="14.28125" style="21" customWidth="1"/>
    <col min="5" max="5" width="14.57421875" style="21" bestFit="1" customWidth="1"/>
    <col min="6" max="6" width="17.57421875" style="20" hidden="1" customWidth="1"/>
    <col min="7" max="7" width="9.140625" style="21" customWidth="1"/>
    <col min="8" max="8" width="32.28125" style="21" customWidth="1"/>
    <col min="9" max="9" width="20.140625" style="21" customWidth="1"/>
    <col min="10" max="10" width="13.8515625" style="21" customWidth="1"/>
    <col min="11" max="16384" width="9.140625" style="21" customWidth="1"/>
  </cols>
  <sheetData>
    <row r="1" spans="1:5" ht="18.75" customHeight="1">
      <c r="A1" s="255" t="s">
        <v>116</v>
      </c>
      <c r="B1" s="255"/>
      <c r="C1" s="255"/>
      <c r="D1" s="255"/>
      <c r="E1" s="255"/>
    </row>
    <row r="2" spans="1:5" ht="33.75" customHeight="1">
      <c r="A2" s="255"/>
      <c r="B2" s="255"/>
      <c r="C2" s="255"/>
      <c r="D2" s="255"/>
      <c r="E2" s="255"/>
    </row>
    <row r="3" spans="1:5" ht="12.75">
      <c r="A3" s="23" t="s">
        <v>119</v>
      </c>
      <c r="B3" s="23"/>
      <c r="C3" s="23"/>
      <c r="D3" s="22"/>
      <c r="E3" s="22"/>
    </row>
    <row r="4" spans="2:6" ht="20.25" customHeight="1">
      <c r="B4" s="25"/>
      <c r="C4" s="25"/>
      <c r="D4" s="25"/>
      <c r="E4" s="24"/>
      <c r="F4" s="20" t="s">
        <v>117</v>
      </c>
    </row>
    <row r="5" spans="1:6" ht="33" customHeight="1">
      <c r="A5" s="26" t="s">
        <v>54</v>
      </c>
      <c r="B5" s="261" t="s">
        <v>94</v>
      </c>
      <c r="C5" s="262"/>
      <c r="D5" s="27" t="s">
        <v>93</v>
      </c>
      <c r="E5" s="27" t="s">
        <v>95</v>
      </c>
      <c r="F5" s="28">
        <v>1.49</v>
      </c>
    </row>
    <row r="6" spans="1:6" ht="19.5" customHeight="1">
      <c r="A6" s="29" t="s">
        <v>18</v>
      </c>
      <c r="B6" s="251" t="s">
        <v>110</v>
      </c>
      <c r="C6" s="251"/>
      <c r="D6" s="30" t="s">
        <v>107</v>
      </c>
      <c r="E6" s="31">
        <v>29</v>
      </c>
      <c r="F6" s="28"/>
    </row>
    <row r="7" spans="1:6" ht="19.5" customHeight="1">
      <c r="A7" s="32" t="s">
        <v>19</v>
      </c>
      <c r="B7" s="251" t="s">
        <v>87</v>
      </c>
      <c r="C7" s="251"/>
      <c r="D7" s="30" t="s">
        <v>107</v>
      </c>
      <c r="E7" s="31">
        <v>21</v>
      </c>
      <c r="F7" s="28"/>
    </row>
    <row r="8" spans="1:6" ht="19.5" customHeight="1">
      <c r="A8" s="29" t="s">
        <v>20</v>
      </c>
      <c r="B8" s="251" t="s">
        <v>27</v>
      </c>
      <c r="C8" s="251"/>
      <c r="D8" s="30" t="s">
        <v>107</v>
      </c>
      <c r="E8" s="31">
        <v>24.7</v>
      </c>
      <c r="F8" s="28">
        <v>24.7</v>
      </c>
    </row>
    <row r="9" spans="1:6" ht="19.5" customHeight="1">
      <c r="A9" s="29" t="s">
        <v>21</v>
      </c>
      <c r="B9" s="253" t="s">
        <v>96</v>
      </c>
      <c r="C9" s="253"/>
      <c r="D9" s="30" t="s">
        <v>107</v>
      </c>
      <c r="E9" s="33">
        <v>6.7</v>
      </c>
      <c r="F9" s="28"/>
    </row>
    <row r="10" spans="1:6" ht="19.5" customHeight="1">
      <c r="A10" s="34" t="s">
        <v>22</v>
      </c>
      <c r="B10" s="34" t="s">
        <v>13</v>
      </c>
      <c r="C10" s="35"/>
      <c r="D10" s="36"/>
      <c r="E10" s="37"/>
      <c r="F10" s="28"/>
    </row>
    <row r="11" spans="1:6" ht="15" customHeight="1">
      <c r="A11" s="38" t="s">
        <v>0</v>
      </c>
      <c r="B11" s="39" t="s">
        <v>56</v>
      </c>
      <c r="C11" s="39"/>
      <c r="D11" s="40">
        <v>40</v>
      </c>
      <c r="E11" s="41">
        <v>59.6</v>
      </c>
      <c r="F11" s="28">
        <f>ROUND(D11*$F$5,1)</f>
        <v>59.6</v>
      </c>
    </row>
    <row r="12" spans="1:6" ht="15" customHeight="1">
      <c r="A12" s="30" t="s">
        <v>1</v>
      </c>
      <c r="B12" s="42" t="s">
        <v>284</v>
      </c>
      <c r="C12" s="42"/>
      <c r="D12" s="43"/>
      <c r="E12" s="44"/>
      <c r="F12" s="28"/>
    </row>
    <row r="13" spans="1:6" ht="15" customHeight="1">
      <c r="A13" s="30" t="s">
        <v>2</v>
      </c>
      <c r="B13" s="42" t="s">
        <v>285</v>
      </c>
      <c r="C13" s="42"/>
      <c r="D13" s="43"/>
      <c r="E13" s="44"/>
      <c r="F13" s="28"/>
    </row>
    <row r="14" spans="1:6" ht="15" customHeight="1">
      <c r="A14" s="30" t="s">
        <v>97</v>
      </c>
      <c r="B14" s="42" t="s">
        <v>59</v>
      </c>
      <c r="C14" s="42"/>
      <c r="D14" s="45">
        <v>40</v>
      </c>
      <c r="E14" s="46">
        <v>59.6</v>
      </c>
      <c r="F14" s="28">
        <f>ROUND(D14*$F$5,1)</f>
        <v>59.6</v>
      </c>
    </row>
    <row r="15" spans="1:6" ht="15" customHeight="1">
      <c r="A15" s="30" t="s">
        <v>98</v>
      </c>
      <c r="B15" s="42" t="s">
        <v>73</v>
      </c>
      <c r="C15" s="42"/>
      <c r="D15" s="45">
        <v>120</v>
      </c>
      <c r="E15" s="46">
        <v>178.8</v>
      </c>
      <c r="F15" s="28">
        <f>ROUND(D15*$F$5,1)</f>
        <v>178.8</v>
      </c>
    </row>
    <row r="16" spans="1:6" ht="15" customHeight="1">
      <c r="A16" s="30" t="s">
        <v>99</v>
      </c>
      <c r="B16" s="259" t="s">
        <v>75</v>
      </c>
      <c r="C16" s="260"/>
      <c r="D16" s="47">
        <v>240</v>
      </c>
      <c r="E16" s="46">
        <v>357.6</v>
      </c>
      <c r="F16" s="28">
        <f>ROUND(D16*$F$5,1)</f>
        <v>357.6</v>
      </c>
    </row>
    <row r="17" spans="1:6" ht="19.5" customHeight="1">
      <c r="A17" s="29" t="s">
        <v>23</v>
      </c>
      <c r="B17" s="34" t="s">
        <v>14</v>
      </c>
      <c r="C17" s="35"/>
      <c r="D17" s="36"/>
      <c r="E17" s="37"/>
      <c r="F17" s="28"/>
    </row>
    <row r="18" spans="1:6" ht="15" customHeight="1">
      <c r="A18" s="48" t="s">
        <v>60</v>
      </c>
      <c r="B18" s="42" t="s">
        <v>15</v>
      </c>
      <c r="C18" s="42"/>
      <c r="D18" s="45">
        <v>3</v>
      </c>
      <c r="E18" s="46">
        <v>4.5</v>
      </c>
      <c r="F18" s="28">
        <f>ROUND(D18*$F$5,1)</f>
        <v>4.5</v>
      </c>
    </row>
    <row r="19" spans="1:6" ht="15" customHeight="1">
      <c r="A19" s="48" t="s">
        <v>61</v>
      </c>
      <c r="B19" s="49" t="s">
        <v>86</v>
      </c>
      <c r="C19" s="49"/>
      <c r="D19" s="50">
        <v>6</v>
      </c>
      <c r="E19" s="51">
        <v>8.9</v>
      </c>
      <c r="F19" s="28">
        <f>ROUND(D19*$F$5,1)</f>
        <v>8.9</v>
      </c>
    </row>
    <row r="20" spans="1:6" s="57" customFormat="1" ht="15" customHeight="1">
      <c r="A20" s="52" t="s">
        <v>62</v>
      </c>
      <c r="B20" s="53" t="s">
        <v>81</v>
      </c>
      <c r="C20" s="54"/>
      <c r="D20" s="55"/>
      <c r="E20" s="56"/>
      <c r="F20" s="28"/>
    </row>
    <row r="21" spans="1:6" ht="15" customHeight="1">
      <c r="A21" s="48" t="s">
        <v>63</v>
      </c>
      <c r="B21" s="39" t="s">
        <v>28</v>
      </c>
      <c r="C21" s="39"/>
      <c r="D21" s="40">
        <v>42</v>
      </c>
      <c r="E21" s="58">
        <v>62.6</v>
      </c>
      <c r="F21" s="28">
        <f>ROUND(D21*$F$5,1)</f>
        <v>62.6</v>
      </c>
    </row>
    <row r="22" spans="1:6" ht="19.5" customHeight="1">
      <c r="A22" s="29" t="s">
        <v>24</v>
      </c>
      <c r="B22" s="34" t="s">
        <v>52</v>
      </c>
      <c r="C22" s="35"/>
      <c r="D22" s="36"/>
      <c r="E22" s="37"/>
      <c r="F22" s="28"/>
    </row>
    <row r="23" spans="1:6" ht="15" customHeight="1">
      <c r="A23" s="30" t="s">
        <v>64</v>
      </c>
      <c r="B23" s="42" t="s">
        <v>108</v>
      </c>
      <c r="C23" s="42"/>
      <c r="D23" s="45">
        <v>26</v>
      </c>
      <c r="E23" s="46">
        <v>38.7</v>
      </c>
      <c r="F23" s="28">
        <f>ROUND(D23*$F$5,1)</f>
        <v>38.7</v>
      </c>
    </row>
    <row r="24" spans="1:6" ht="15" customHeight="1">
      <c r="A24" s="30" t="s">
        <v>65</v>
      </c>
      <c r="B24" s="42" t="s">
        <v>29</v>
      </c>
      <c r="C24" s="42"/>
      <c r="D24" s="45">
        <v>57</v>
      </c>
      <c r="E24" s="46">
        <v>84.9</v>
      </c>
      <c r="F24" s="28">
        <f>ROUND(D24*$F$5,1)</f>
        <v>84.9</v>
      </c>
    </row>
    <row r="25" spans="1:6" ht="15" customHeight="1">
      <c r="A25" s="30" t="s">
        <v>66</v>
      </c>
      <c r="B25" s="42" t="s">
        <v>16</v>
      </c>
      <c r="C25" s="42"/>
      <c r="D25" s="45">
        <v>113</v>
      </c>
      <c r="E25" s="46">
        <v>168.4</v>
      </c>
      <c r="F25" s="28">
        <f>ROUND(D25*$F$5,1)</f>
        <v>168.4</v>
      </c>
    </row>
    <row r="26" spans="1:6" ht="15" customHeight="1">
      <c r="A26" s="30" t="s">
        <v>67</v>
      </c>
      <c r="B26" s="42" t="s">
        <v>286</v>
      </c>
      <c r="C26" s="42"/>
      <c r="D26" s="45">
        <v>60</v>
      </c>
      <c r="E26" s="46">
        <v>89.4</v>
      </c>
      <c r="F26" s="28">
        <f>ROUND(D26*$F$5,1)</f>
        <v>89.4</v>
      </c>
    </row>
    <row r="27" spans="1:6" ht="19.5" customHeight="1">
      <c r="A27" s="29" t="s">
        <v>25</v>
      </c>
      <c r="B27" s="34" t="s">
        <v>88</v>
      </c>
      <c r="C27" s="35"/>
      <c r="D27" s="36"/>
      <c r="E27" s="37"/>
      <c r="F27" s="28"/>
    </row>
    <row r="28" spans="1:6" ht="15" customHeight="1">
      <c r="A28" s="30" t="s">
        <v>68</v>
      </c>
      <c r="B28" s="42" t="s">
        <v>74</v>
      </c>
      <c r="C28" s="42"/>
      <c r="D28" s="45">
        <v>5</v>
      </c>
      <c r="E28" s="46">
        <v>7.5</v>
      </c>
      <c r="F28" s="28">
        <f>ROUND(D28*$F$5,1)</f>
        <v>7.5</v>
      </c>
    </row>
    <row r="29" spans="1:6" ht="15" customHeight="1">
      <c r="A29" s="48" t="s">
        <v>69</v>
      </c>
      <c r="B29" s="42" t="s">
        <v>84</v>
      </c>
      <c r="C29" s="42"/>
      <c r="D29" s="45">
        <v>87</v>
      </c>
      <c r="E29" s="46">
        <v>129.6</v>
      </c>
      <c r="F29" s="28">
        <f>ROUND(D29*$F$5,1)</f>
        <v>129.6</v>
      </c>
    </row>
    <row r="30" spans="1:6" ht="15" customHeight="1">
      <c r="A30" s="30" t="s">
        <v>70</v>
      </c>
      <c r="B30" s="42" t="s">
        <v>82</v>
      </c>
      <c r="C30" s="42"/>
      <c r="D30" s="45">
        <v>6</v>
      </c>
      <c r="E30" s="46">
        <v>8.9</v>
      </c>
      <c r="F30" s="28">
        <f>ROUND(D30*$F$5,1)</f>
        <v>8.9</v>
      </c>
    </row>
    <row r="31" spans="1:6" ht="19.5" customHeight="1">
      <c r="A31" s="29" t="s">
        <v>26</v>
      </c>
      <c r="B31" s="34" t="s">
        <v>53</v>
      </c>
      <c r="C31" s="35"/>
      <c r="D31" s="36"/>
      <c r="E31" s="37"/>
      <c r="F31" s="28"/>
    </row>
    <row r="32" spans="1:6" ht="15" customHeight="1">
      <c r="A32" s="30" t="s">
        <v>3</v>
      </c>
      <c r="B32" s="42" t="s">
        <v>90</v>
      </c>
      <c r="C32" s="42"/>
      <c r="D32" s="45">
        <v>333</v>
      </c>
      <c r="E32" s="46">
        <v>496.2</v>
      </c>
      <c r="F32" s="28">
        <f aca="true" t="shared" si="0" ref="F32:F46">ROUND(D32*$F$5,1)</f>
        <v>496.2</v>
      </c>
    </row>
    <row r="33" spans="1:6" ht="15" customHeight="1">
      <c r="A33" s="30" t="s">
        <v>4</v>
      </c>
      <c r="B33" s="42" t="s">
        <v>89</v>
      </c>
      <c r="C33" s="42"/>
      <c r="D33" s="45">
        <v>417</v>
      </c>
      <c r="E33" s="46">
        <v>621.3</v>
      </c>
      <c r="F33" s="28">
        <f t="shared" si="0"/>
        <v>621.3</v>
      </c>
    </row>
    <row r="34" spans="1:6" ht="15" customHeight="1">
      <c r="A34" s="48" t="s">
        <v>83</v>
      </c>
      <c r="B34" s="42" t="s">
        <v>91</v>
      </c>
      <c r="C34" s="42"/>
      <c r="D34" s="45">
        <v>626</v>
      </c>
      <c r="E34" s="46">
        <v>932.7</v>
      </c>
      <c r="F34" s="28">
        <f t="shared" si="0"/>
        <v>932.7</v>
      </c>
    </row>
    <row r="35" spans="1:6" ht="15" customHeight="1">
      <c r="A35" s="48" t="s">
        <v>100</v>
      </c>
      <c r="B35" s="42" t="s">
        <v>118</v>
      </c>
      <c r="C35" s="42"/>
      <c r="D35" s="45">
        <v>1836.734693877551</v>
      </c>
      <c r="E35" s="46">
        <v>2736.7</v>
      </c>
      <c r="F35" s="28">
        <f t="shared" si="0"/>
        <v>2736.7</v>
      </c>
    </row>
    <row r="36" spans="1:6" ht="19.5" customHeight="1">
      <c r="A36" s="29" t="s">
        <v>6</v>
      </c>
      <c r="B36" s="34" t="s">
        <v>92</v>
      </c>
      <c r="C36" s="35"/>
      <c r="D36" s="36"/>
      <c r="E36" s="37"/>
      <c r="F36" s="28"/>
    </row>
    <row r="37" spans="1:6" ht="15" customHeight="1">
      <c r="A37" s="30" t="s">
        <v>5</v>
      </c>
      <c r="B37" s="42" t="s">
        <v>30</v>
      </c>
      <c r="C37" s="42"/>
      <c r="D37" s="45">
        <v>1774</v>
      </c>
      <c r="E37" s="46">
        <v>2643.3</v>
      </c>
      <c r="F37" s="28">
        <f t="shared" si="0"/>
        <v>2643.3</v>
      </c>
    </row>
    <row r="38" spans="1:6" ht="15" customHeight="1">
      <c r="A38" s="30" t="s">
        <v>7</v>
      </c>
      <c r="B38" s="42" t="s">
        <v>31</v>
      </c>
      <c r="C38" s="42"/>
      <c r="D38" s="45">
        <v>1419</v>
      </c>
      <c r="E38" s="46">
        <v>2114.3</v>
      </c>
      <c r="F38" s="28">
        <f t="shared" si="0"/>
        <v>2114.3</v>
      </c>
    </row>
    <row r="39" spans="1:6" ht="15" customHeight="1">
      <c r="A39" s="30" t="s">
        <v>8</v>
      </c>
      <c r="B39" s="42" t="s">
        <v>32</v>
      </c>
      <c r="C39" s="42"/>
      <c r="D39" s="45">
        <v>584</v>
      </c>
      <c r="E39" s="46">
        <v>870.2</v>
      </c>
      <c r="F39" s="28">
        <f t="shared" si="0"/>
        <v>870.2</v>
      </c>
    </row>
    <row r="40" spans="1:6" ht="15" customHeight="1">
      <c r="A40" s="30" t="s">
        <v>85</v>
      </c>
      <c r="B40" s="42" t="s">
        <v>12</v>
      </c>
      <c r="C40" s="42"/>
      <c r="D40" s="45">
        <v>1774</v>
      </c>
      <c r="E40" s="46">
        <v>2643.3</v>
      </c>
      <c r="F40" s="28">
        <f t="shared" si="0"/>
        <v>2643.3</v>
      </c>
    </row>
    <row r="41" spans="1:6" ht="15" customHeight="1">
      <c r="A41" s="30" t="s">
        <v>101</v>
      </c>
      <c r="B41" s="42" t="s">
        <v>33</v>
      </c>
      <c r="C41" s="42"/>
      <c r="D41" s="45">
        <v>1419</v>
      </c>
      <c r="E41" s="46">
        <v>2114.3</v>
      </c>
      <c r="F41" s="28">
        <f t="shared" si="0"/>
        <v>2114.3</v>
      </c>
    </row>
    <row r="42" spans="1:6" ht="15" customHeight="1">
      <c r="A42" s="256" t="s">
        <v>102</v>
      </c>
      <c r="B42" s="59" t="s">
        <v>80</v>
      </c>
      <c r="C42" s="60"/>
      <c r="D42" s="61"/>
      <c r="E42" s="62"/>
      <c r="F42" s="28"/>
    </row>
    <row r="43" spans="1:6" ht="15" customHeight="1">
      <c r="A43" s="257"/>
      <c r="B43" s="63"/>
      <c r="C43" s="64" t="s">
        <v>79</v>
      </c>
      <c r="D43" s="65">
        <v>1737</v>
      </c>
      <c r="E43" s="66">
        <v>2588.1</v>
      </c>
      <c r="F43" s="28">
        <f t="shared" si="0"/>
        <v>2588.1</v>
      </c>
    </row>
    <row r="44" spans="1:6" ht="15" customHeight="1">
      <c r="A44" s="258"/>
      <c r="B44" s="67"/>
      <c r="C44" s="68" t="s">
        <v>78</v>
      </c>
      <c r="D44" s="69">
        <v>572</v>
      </c>
      <c r="E44" s="66">
        <v>852.3</v>
      </c>
      <c r="F44" s="28">
        <f t="shared" si="0"/>
        <v>852.3</v>
      </c>
    </row>
    <row r="45" spans="1:6" ht="19.5" customHeight="1">
      <c r="A45" s="29" t="s">
        <v>9</v>
      </c>
      <c r="B45" s="34" t="s">
        <v>17</v>
      </c>
      <c r="C45" s="35"/>
      <c r="D45" s="36"/>
      <c r="E45" s="37"/>
      <c r="F45" s="28"/>
    </row>
    <row r="46" spans="1:6" ht="15" customHeight="1">
      <c r="A46" s="30" t="s">
        <v>10</v>
      </c>
      <c r="B46" s="42" t="s">
        <v>109</v>
      </c>
      <c r="C46" s="42"/>
      <c r="D46" s="45">
        <v>233</v>
      </c>
      <c r="E46" s="46">
        <v>347.2</v>
      </c>
      <c r="F46" s="28">
        <f t="shared" si="0"/>
        <v>347.2</v>
      </c>
    </row>
    <row r="47" spans="1:6" ht="15" customHeight="1">
      <c r="A47" s="48" t="s">
        <v>11</v>
      </c>
      <c r="B47" s="42" t="s">
        <v>287</v>
      </c>
      <c r="C47" s="42"/>
      <c r="D47" s="43"/>
      <c r="E47" s="44"/>
      <c r="F47" s="28"/>
    </row>
    <row r="48" ht="12.75">
      <c r="F48" s="28"/>
    </row>
    <row r="49" spans="1:6" ht="15">
      <c r="A49" s="70" t="s">
        <v>51</v>
      </c>
      <c r="B49" s="71"/>
      <c r="C49" s="71"/>
      <c r="D49" s="71"/>
      <c r="E49" s="71"/>
      <c r="F49" s="28"/>
    </row>
    <row r="50" spans="1:6" ht="15">
      <c r="A50" s="70"/>
      <c r="B50" s="71"/>
      <c r="C50" s="71"/>
      <c r="D50" s="71"/>
      <c r="E50" s="71"/>
      <c r="F50" s="28"/>
    </row>
    <row r="51" spans="1:6" ht="93.75" customHeight="1">
      <c r="A51" s="72" t="s">
        <v>57</v>
      </c>
      <c r="B51" s="254" t="s">
        <v>113</v>
      </c>
      <c r="C51" s="254"/>
      <c r="D51" s="73"/>
      <c r="E51" s="73"/>
      <c r="F51" s="28"/>
    </row>
    <row r="52" spans="1:5" ht="11.25" customHeight="1">
      <c r="A52" s="74"/>
      <c r="B52" s="73"/>
      <c r="C52" s="73"/>
      <c r="D52" s="73"/>
      <c r="E52" s="73"/>
    </row>
    <row r="53" spans="1:5" ht="15">
      <c r="A53" s="72" t="s">
        <v>111</v>
      </c>
      <c r="B53" s="252" t="s">
        <v>112</v>
      </c>
      <c r="C53" s="252"/>
      <c r="D53" s="248"/>
      <c r="E53" s="248"/>
    </row>
    <row r="54" spans="1:5" ht="15">
      <c r="A54" s="75"/>
      <c r="B54" s="249" t="s">
        <v>34</v>
      </c>
      <c r="C54" s="249"/>
      <c r="D54" s="76"/>
      <c r="E54" s="71"/>
    </row>
    <row r="55" spans="1:5" ht="15">
      <c r="A55" s="75"/>
      <c r="B55" s="249" t="s">
        <v>35</v>
      </c>
      <c r="C55" s="249"/>
      <c r="D55" s="76"/>
      <c r="E55" s="71"/>
    </row>
    <row r="56" spans="1:5" ht="14.25" customHeight="1">
      <c r="A56" s="75"/>
      <c r="B56" s="249" t="s">
        <v>58</v>
      </c>
      <c r="C56" s="249"/>
      <c r="D56" s="76"/>
      <c r="E56" s="71"/>
    </row>
    <row r="57" spans="1:5" ht="15">
      <c r="A57" s="75"/>
      <c r="B57" s="249" t="s">
        <v>36</v>
      </c>
      <c r="C57" s="249"/>
      <c r="D57" s="76"/>
      <c r="E57" s="71"/>
    </row>
    <row r="58" spans="1:5" ht="15">
      <c r="A58" s="75"/>
      <c r="B58" s="249" t="s">
        <v>37</v>
      </c>
      <c r="C58" s="249"/>
      <c r="D58" s="76"/>
      <c r="E58" s="71"/>
    </row>
    <row r="59" spans="1:5" ht="15">
      <c r="A59" s="75"/>
      <c r="B59" s="249" t="s">
        <v>38</v>
      </c>
      <c r="C59" s="249"/>
      <c r="D59" s="76"/>
      <c r="E59" s="71"/>
    </row>
    <row r="60" spans="1:5" ht="15">
      <c r="A60" s="75"/>
      <c r="B60" s="249" t="s">
        <v>39</v>
      </c>
      <c r="C60" s="249"/>
      <c r="D60" s="76"/>
      <c r="E60" s="71"/>
    </row>
    <row r="61" spans="1:5" ht="15">
      <c r="A61" s="75"/>
      <c r="B61" s="249" t="s">
        <v>40</v>
      </c>
      <c r="C61" s="249"/>
      <c r="D61" s="76"/>
      <c r="E61" s="71"/>
    </row>
    <row r="62" spans="1:5" ht="15">
      <c r="A62" s="75"/>
      <c r="B62" s="249" t="s">
        <v>41</v>
      </c>
      <c r="C62" s="249"/>
      <c r="D62" s="76"/>
      <c r="E62" s="71"/>
    </row>
    <row r="63" spans="1:5" ht="15">
      <c r="A63" s="75"/>
      <c r="B63" s="249" t="s">
        <v>42</v>
      </c>
      <c r="C63" s="249"/>
      <c r="D63" s="76"/>
      <c r="E63" s="71"/>
    </row>
    <row r="64" spans="1:5" ht="15">
      <c r="A64" s="75"/>
      <c r="B64" s="249" t="s">
        <v>43</v>
      </c>
      <c r="C64" s="249"/>
      <c r="D64" s="76"/>
      <c r="E64" s="71"/>
    </row>
    <row r="65" spans="1:5" ht="15">
      <c r="A65" s="75"/>
      <c r="B65" s="249" t="s">
        <v>44</v>
      </c>
      <c r="C65" s="249"/>
      <c r="D65" s="76"/>
      <c r="E65" s="71"/>
    </row>
    <row r="66" spans="1:5" ht="15">
      <c r="A66" s="75"/>
      <c r="B66" s="249" t="s">
        <v>45</v>
      </c>
      <c r="C66" s="249"/>
      <c r="D66" s="76"/>
      <c r="E66" s="71"/>
    </row>
    <row r="67" spans="1:5" ht="15">
      <c r="A67" s="75"/>
      <c r="B67" s="249" t="s">
        <v>46</v>
      </c>
      <c r="C67" s="249"/>
      <c r="D67" s="76"/>
      <c r="E67" s="71"/>
    </row>
    <row r="68" spans="1:5" ht="15">
      <c r="A68" s="75"/>
      <c r="B68" s="249" t="s">
        <v>47</v>
      </c>
      <c r="C68" s="249"/>
      <c r="D68" s="76"/>
      <c r="E68" s="71"/>
    </row>
    <row r="69" spans="1:5" ht="15">
      <c r="A69" s="75"/>
      <c r="B69" s="249" t="s">
        <v>48</v>
      </c>
      <c r="C69" s="249"/>
      <c r="D69" s="76"/>
      <c r="E69" s="71"/>
    </row>
    <row r="70" spans="1:5" ht="15">
      <c r="A70" s="75"/>
      <c r="B70" s="249" t="s">
        <v>49</v>
      </c>
      <c r="C70" s="249"/>
      <c r="D70" s="76"/>
      <c r="E70" s="71"/>
    </row>
    <row r="71" spans="1:5" ht="15">
      <c r="A71" s="75"/>
      <c r="B71" s="249" t="s">
        <v>50</v>
      </c>
      <c r="C71" s="249"/>
      <c r="D71" s="76"/>
      <c r="E71" s="71"/>
    </row>
    <row r="72" spans="1:5" ht="15">
      <c r="A72" s="75"/>
      <c r="B72" s="249" t="s">
        <v>55</v>
      </c>
      <c r="C72" s="249"/>
      <c r="D72" s="76"/>
      <c r="E72" s="71"/>
    </row>
    <row r="73" spans="1:5" ht="15">
      <c r="A73" s="77" t="s">
        <v>72</v>
      </c>
      <c r="B73" s="78"/>
      <c r="C73" s="78"/>
      <c r="D73" s="78"/>
      <c r="E73" s="71"/>
    </row>
    <row r="74" spans="1:5" ht="15">
      <c r="A74" s="74"/>
      <c r="B74" s="71" t="s">
        <v>103</v>
      </c>
      <c r="C74" s="71"/>
      <c r="D74" s="71"/>
      <c r="E74" s="71"/>
    </row>
    <row r="75" spans="1:5" ht="15">
      <c r="A75" s="79"/>
      <c r="B75" s="80" t="s">
        <v>63</v>
      </c>
      <c r="C75" s="81" t="s">
        <v>28</v>
      </c>
      <c r="D75" s="81"/>
      <c r="E75" s="71"/>
    </row>
    <row r="76" spans="1:5" ht="15">
      <c r="A76" s="79"/>
      <c r="B76" s="82" t="s">
        <v>104</v>
      </c>
      <c r="C76" s="81"/>
      <c r="D76" s="81"/>
      <c r="E76" s="71"/>
    </row>
    <row r="77" spans="1:5" ht="15">
      <c r="A77" s="79"/>
      <c r="B77" s="80" t="s">
        <v>68</v>
      </c>
      <c r="C77" s="81" t="s">
        <v>74</v>
      </c>
      <c r="D77" s="81"/>
      <c r="E77" s="71"/>
    </row>
    <row r="78" spans="1:5" ht="15">
      <c r="A78" s="79"/>
      <c r="B78" s="80" t="s">
        <v>69</v>
      </c>
      <c r="C78" s="81" t="s">
        <v>84</v>
      </c>
      <c r="D78" s="81"/>
      <c r="E78" s="71"/>
    </row>
    <row r="79" spans="1:5" ht="15">
      <c r="A79" s="79"/>
      <c r="B79" s="80" t="s">
        <v>70</v>
      </c>
      <c r="C79" s="81" t="s">
        <v>82</v>
      </c>
      <c r="D79" s="81"/>
      <c r="E79" s="71"/>
    </row>
    <row r="80" spans="1:5" ht="15">
      <c r="A80" s="79"/>
      <c r="B80" s="82" t="s">
        <v>105</v>
      </c>
      <c r="C80" s="81"/>
      <c r="D80" s="81"/>
      <c r="E80" s="71"/>
    </row>
    <row r="81" spans="1:5" ht="15">
      <c r="A81" s="79"/>
      <c r="B81" s="80" t="s">
        <v>5</v>
      </c>
      <c r="C81" s="81" t="s">
        <v>30</v>
      </c>
      <c r="D81" s="81"/>
      <c r="E81" s="71"/>
    </row>
    <row r="82" spans="1:5" ht="15">
      <c r="A82" s="79"/>
      <c r="B82" s="80" t="s">
        <v>7</v>
      </c>
      <c r="C82" s="81" t="s">
        <v>31</v>
      </c>
      <c r="D82" s="81"/>
      <c r="E82" s="71"/>
    </row>
    <row r="83" spans="1:5" ht="15">
      <c r="A83" s="79"/>
      <c r="B83" s="80" t="s">
        <v>8</v>
      </c>
      <c r="C83" s="81" t="s">
        <v>32</v>
      </c>
      <c r="D83" s="81"/>
      <c r="E83" s="71"/>
    </row>
    <row r="84" spans="1:5" ht="15">
      <c r="A84" s="79"/>
      <c r="B84" s="80" t="s">
        <v>85</v>
      </c>
      <c r="C84" s="81" t="s">
        <v>12</v>
      </c>
      <c r="D84" s="81"/>
      <c r="E84" s="71"/>
    </row>
    <row r="85" spans="1:5" ht="15">
      <c r="A85" s="79"/>
      <c r="B85" s="80" t="s">
        <v>101</v>
      </c>
      <c r="C85" s="81" t="s">
        <v>33</v>
      </c>
      <c r="D85" s="81"/>
      <c r="E85" s="71"/>
    </row>
    <row r="86" spans="1:5" ht="30">
      <c r="A86" s="79"/>
      <c r="B86" s="83" t="s">
        <v>102</v>
      </c>
      <c r="C86" s="84" t="s">
        <v>77</v>
      </c>
      <c r="D86" s="84"/>
      <c r="E86" s="71"/>
    </row>
    <row r="87" spans="1:5" ht="15">
      <c r="A87" s="79"/>
      <c r="B87" s="82" t="s">
        <v>106</v>
      </c>
      <c r="C87" s="81"/>
      <c r="D87" s="81"/>
      <c r="E87" s="71"/>
    </row>
    <row r="88" spans="1:5" ht="15">
      <c r="A88" s="79"/>
      <c r="B88" s="80" t="s">
        <v>10</v>
      </c>
      <c r="C88" s="81" t="s">
        <v>109</v>
      </c>
      <c r="D88" s="81"/>
      <c r="E88" s="71"/>
    </row>
    <row r="89" spans="1:5" ht="15">
      <c r="A89" s="79"/>
      <c r="B89" s="80" t="s">
        <v>11</v>
      </c>
      <c r="C89" s="81" t="s">
        <v>76</v>
      </c>
      <c r="D89" s="81"/>
      <c r="E89" s="71"/>
    </row>
    <row r="90" spans="1:5" ht="15">
      <c r="A90" s="79"/>
      <c r="B90" s="80"/>
      <c r="C90" s="81"/>
      <c r="D90" s="81"/>
      <c r="E90" s="71"/>
    </row>
    <row r="91" spans="1:5" ht="15">
      <c r="A91" s="74" t="s">
        <v>71</v>
      </c>
      <c r="B91" s="80"/>
      <c r="C91" s="81"/>
      <c r="D91" s="81"/>
      <c r="E91" s="71"/>
    </row>
    <row r="93" ht="15.75">
      <c r="D93" s="85" t="s">
        <v>114</v>
      </c>
    </row>
    <row r="94" ht="15.75">
      <c r="D94" s="85" t="s">
        <v>115</v>
      </c>
    </row>
    <row r="95" spans="3:4" ht="12.75">
      <c r="C95" s="24"/>
      <c r="D95" s="24"/>
    </row>
    <row r="99" spans="1:4" ht="12.75">
      <c r="A99" s="86"/>
      <c r="B99" s="250"/>
      <c r="C99" s="250"/>
      <c r="D99" s="87"/>
    </row>
  </sheetData>
  <sheetProtection selectLockedCells="1" selectUnlockedCells="1"/>
  <mergeCells count="31">
    <mergeCell ref="A1:E2"/>
    <mergeCell ref="A42:A44"/>
    <mergeCell ref="B16:C16"/>
    <mergeCell ref="B6:C6"/>
    <mergeCell ref="B7:C7"/>
    <mergeCell ref="B5:C5"/>
    <mergeCell ref="B71:C71"/>
    <mergeCell ref="B63:C63"/>
    <mergeCell ref="B64:C64"/>
    <mergeCell ref="B58:C58"/>
    <mergeCell ref="B9:C9"/>
    <mergeCell ref="B65:C65"/>
    <mergeCell ref="B66:C66"/>
    <mergeCell ref="B51:C51"/>
    <mergeCell ref="B99:C99"/>
    <mergeCell ref="B56:C56"/>
    <mergeCell ref="B67:C67"/>
    <mergeCell ref="B68:C68"/>
    <mergeCell ref="B57:C57"/>
    <mergeCell ref="B8:C8"/>
    <mergeCell ref="B72:C72"/>
    <mergeCell ref="B60:C60"/>
    <mergeCell ref="B55:C55"/>
    <mergeCell ref="B53:C53"/>
    <mergeCell ref="D53:E53"/>
    <mergeCell ref="B54:C54"/>
    <mergeCell ref="B62:C62"/>
    <mergeCell ref="B70:C70"/>
    <mergeCell ref="B69:C69"/>
    <mergeCell ref="B61:C61"/>
    <mergeCell ref="B59:C59"/>
  </mergeCells>
  <printOptions horizontalCentered="1"/>
  <pageMargins left="0.3937007874015748" right="0.3937007874015748" top="0.1968503937007874" bottom="0.1968503937007874" header="0" footer="0"/>
  <pageSetup cellComments="asDisplayed" fitToHeight="2" horizontalDpi="600" verticalDpi="600" orientation="portrait" paperSize="9" scale="67"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J41"/>
  <sheetViews>
    <sheetView zoomScale="80" zoomScaleNormal="80" zoomScalePageLayoutView="0" workbookViewId="0" topLeftCell="A19">
      <selection activeCell="A33" sqref="A33:IV37"/>
    </sheetView>
  </sheetViews>
  <sheetFormatPr defaultColWidth="9.140625" defaultRowHeight="12.75"/>
  <cols>
    <col min="1" max="1" width="9.140625" style="110" customWidth="1"/>
    <col min="2" max="2" width="9.140625" style="111" customWidth="1"/>
    <col min="3" max="3" width="75.8515625" style="111" customWidth="1"/>
    <col min="4" max="4" width="25.7109375" style="112" customWidth="1"/>
    <col min="5" max="5" width="25.7109375" style="125" customWidth="1"/>
    <col min="6" max="6" width="2.421875" style="96" hidden="1" customWidth="1"/>
    <col min="7" max="9" width="18.8515625" style="126" hidden="1" customWidth="1"/>
    <col min="10" max="10" width="13.00390625" style="109" hidden="1" customWidth="1"/>
    <col min="11" max="11" width="9.140625" style="96" hidden="1" customWidth="1"/>
    <col min="12" max="13" width="0" style="96" hidden="1" customWidth="1"/>
    <col min="14" max="16384" width="9.140625" style="96" customWidth="1"/>
  </cols>
  <sheetData>
    <row r="1" spans="1:10" s="88" customFormat="1" ht="69.75" customHeight="1">
      <c r="A1" s="293" t="s">
        <v>139</v>
      </c>
      <c r="B1" s="294"/>
      <c r="C1" s="294"/>
      <c r="D1" s="294"/>
      <c r="E1" s="294"/>
      <c r="G1" s="89"/>
      <c r="H1" s="89"/>
      <c r="I1" s="89"/>
      <c r="J1" s="90"/>
    </row>
    <row r="2" spans="1:10" s="88" customFormat="1" ht="19.5" customHeight="1">
      <c r="A2" s="93" t="s">
        <v>140</v>
      </c>
      <c r="B2" s="92"/>
      <c r="C2" s="92"/>
      <c r="D2" s="92"/>
      <c r="E2" s="92"/>
      <c r="G2" s="89"/>
      <c r="H2" s="89"/>
      <c r="I2" s="89"/>
      <c r="J2" s="90"/>
    </row>
    <row r="3" spans="1:10" s="88" customFormat="1" ht="19.5" customHeight="1">
      <c r="A3" s="91"/>
      <c r="B3" s="92"/>
      <c r="C3" s="92"/>
      <c r="D3" s="92"/>
      <c r="E3" s="94"/>
      <c r="G3" s="89"/>
      <c r="H3" s="89"/>
      <c r="I3" s="89"/>
      <c r="J3" s="90"/>
    </row>
    <row r="4" spans="1:10" ht="34.5" customHeight="1">
      <c r="A4" s="295" t="s">
        <v>141</v>
      </c>
      <c r="B4" s="295"/>
      <c r="C4" s="95" t="s">
        <v>142</v>
      </c>
      <c r="D4" s="296" t="s">
        <v>143</v>
      </c>
      <c r="E4" s="297" t="s">
        <v>144</v>
      </c>
      <c r="G4" s="283" t="s">
        <v>145</v>
      </c>
      <c r="H4" s="283" t="s">
        <v>146</v>
      </c>
      <c r="I4" s="283" t="s">
        <v>147</v>
      </c>
      <c r="J4" s="283" t="s">
        <v>148</v>
      </c>
    </row>
    <row r="5" spans="1:10" ht="37.5" customHeight="1">
      <c r="A5" s="284" t="s">
        <v>129</v>
      </c>
      <c r="B5" s="285"/>
      <c r="C5" s="97" t="s">
        <v>149</v>
      </c>
      <c r="D5" s="296"/>
      <c r="E5" s="297"/>
      <c r="G5" s="283"/>
      <c r="H5" s="283"/>
      <c r="I5" s="283"/>
      <c r="J5" s="283" t="s">
        <v>148</v>
      </c>
    </row>
    <row r="6" spans="1:10" ht="18.75">
      <c r="A6" s="286"/>
      <c r="B6" s="289" t="s">
        <v>150</v>
      </c>
      <c r="C6" s="275" t="s">
        <v>151</v>
      </c>
      <c r="D6" s="98" t="s">
        <v>125</v>
      </c>
      <c r="E6" s="99">
        <v>1960</v>
      </c>
      <c r="G6" s="99">
        <v>1960</v>
      </c>
      <c r="H6" s="99">
        <f>E6-G6</f>
        <v>0</v>
      </c>
      <c r="I6" s="100">
        <f>_xlfn.IFERROR(E6/G6*100,"-")</f>
        <v>100</v>
      </c>
      <c r="J6" s="101">
        <f>E6/60</f>
        <v>32.666666666666664</v>
      </c>
    </row>
    <row r="7" spans="1:10" ht="18.75">
      <c r="A7" s="287"/>
      <c r="B7" s="290"/>
      <c r="C7" s="292"/>
      <c r="D7" s="98" t="s">
        <v>126</v>
      </c>
      <c r="E7" s="99">
        <v>1960</v>
      </c>
      <c r="G7" s="99">
        <v>1960</v>
      </c>
      <c r="H7" s="99">
        <f aca="true" t="shared" si="0" ref="H7:H31">E7-G7</f>
        <v>0</v>
      </c>
      <c r="I7" s="100">
        <f aca="true" t="shared" si="1" ref="I7:I31">_xlfn.IFERROR(E7/G7*100,"-")</f>
        <v>100</v>
      </c>
      <c r="J7" s="101">
        <f aca="true" t="shared" si="2" ref="J7:J22">E7/60</f>
        <v>32.666666666666664</v>
      </c>
    </row>
    <row r="8" spans="1:10" ht="18.75">
      <c r="A8" s="287"/>
      <c r="B8" s="290"/>
      <c r="C8" s="276"/>
      <c r="D8" s="98" t="s">
        <v>127</v>
      </c>
      <c r="E8" s="99">
        <v>1230</v>
      </c>
      <c r="G8" s="99">
        <v>1230</v>
      </c>
      <c r="H8" s="99">
        <f t="shared" si="0"/>
        <v>0</v>
      </c>
      <c r="I8" s="100">
        <f t="shared" si="1"/>
        <v>100</v>
      </c>
      <c r="J8" s="101">
        <f t="shared" si="2"/>
        <v>20.5</v>
      </c>
    </row>
    <row r="9" spans="1:10" ht="18.75">
      <c r="A9" s="287"/>
      <c r="B9" s="290"/>
      <c r="C9" s="275" t="s">
        <v>152</v>
      </c>
      <c r="D9" s="98" t="s">
        <v>125</v>
      </c>
      <c r="E9" s="99">
        <v>1960</v>
      </c>
      <c r="G9" s="99">
        <v>1960</v>
      </c>
      <c r="H9" s="99">
        <f t="shared" si="0"/>
        <v>0</v>
      </c>
      <c r="I9" s="100">
        <f t="shared" si="1"/>
        <v>100</v>
      </c>
      <c r="J9" s="101">
        <f t="shared" si="2"/>
        <v>32.666666666666664</v>
      </c>
    </row>
    <row r="10" spans="1:10" ht="18.75">
      <c r="A10" s="287"/>
      <c r="B10" s="290"/>
      <c r="C10" s="292"/>
      <c r="D10" s="98" t="s">
        <v>126</v>
      </c>
      <c r="E10" s="99">
        <v>1960</v>
      </c>
      <c r="G10" s="99">
        <v>1960</v>
      </c>
      <c r="H10" s="99">
        <f t="shared" si="0"/>
        <v>0</v>
      </c>
      <c r="I10" s="100">
        <f t="shared" si="1"/>
        <v>100</v>
      </c>
      <c r="J10" s="101">
        <f t="shared" si="2"/>
        <v>32.666666666666664</v>
      </c>
    </row>
    <row r="11" spans="1:10" ht="18.75">
      <c r="A11" s="287"/>
      <c r="B11" s="290"/>
      <c r="C11" s="276"/>
      <c r="D11" s="98" t="s">
        <v>127</v>
      </c>
      <c r="E11" s="99">
        <v>1230</v>
      </c>
      <c r="G11" s="99">
        <v>1230</v>
      </c>
      <c r="H11" s="99">
        <f t="shared" si="0"/>
        <v>0</v>
      </c>
      <c r="I11" s="100">
        <f t="shared" si="1"/>
        <v>100</v>
      </c>
      <c r="J11" s="101">
        <f t="shared" si="2"/>
        <v>20.5</v>
      </c>
    </row>
    <row r="12" spans="1:10" ht="18.75">
      <c r="A12" s="287"/>
      <c r="B12" s="290"/>
      <c r="C12" s="275" t="s">
        <v>153</v>
      </c>
      <c r="D12" s="98" t="s">
        <v>125</v>
      </c>
      <c r="E12" s="99">
        <v>1960</v>
      </c>
      <c r="G12" s="99">
        <v>1960</v>
      </c>
      <c r="H12" s="99">
        <f t="shared" si="0"/>
        <v>0</v>
      </c>
      <c r="I12" s="100">
        <f t="shared" si="1"/>
        <v>100</v>
      </c>
      <c r="J12" s="101">
        <f t="shared" si="2"/>
        <v>32.666666666666664</v>
      </c>
    </row>
    <row r="13" spans="1:10" ht="18.75">
      <c r="A13" s="287"/>
      <c r="B13" s="290"/>
      <c r="C13" s="292"/>
      <c r="D13" s="98" t="s">
        <v>126</v>
      </c>
      <c r="E13" s="99">
        <v>1960</v>
      </c>
      <c r="G13" s="99">
        <v>1960</v>
      </c>
      <c r="H13" s="99">
        <f t="shared" si="0"/>
        <v>0</v>
      </c>
      <c r="I13" s="100">
        <f t="shared" si="1"/>
        <v>100</v>
      </c>
      <c r="J13" s="101">
        <f t="shared" si="2"/>
        <v>32.666666666666664</v>
      </c>
    </row>
    <row r="14" spans="1:10" ht="18.75">
      <c r="A14" s="287"/>
      <c r="B14" s="291"/>
      <c r="C14" s="276"/>
      <c r="D14" s="98" t="s">
        <v>127</v>
      </c>
      <c r="E14" s="99">
        <v>1230</v>
      </c>
      <c r="G14" s="99">
        <v>1230</v>
      </c>
      <c r="H14" s="99">
        <f t="shared" si="0"/>
        <v>0</v>
      </c>
      <c r="I14" s="100">
        <f t="shared" si="1"/>
        <v>100</v>
      </c>
      <c r="J14" s="101">
        <f t="shared" si="2"/>
        <v>20.5</v>
      </c>
    </row>
    <row r="15" spans="1:10" ht="18.75">
      <c r="A15" s="287"/>
      <c r="B15" s="289" t="s">
        <v>154</v>
      </c>
      <c r="C15" s="275" t="s">
        <v>155</v>
      </c>
      <c r="D15" s="102" t="s">
        <v>125</v>
      </c>
      <c r="E15" s="99">
        <v>1960</v>
      </c>
      <c r="G15" s="99">
        <v>1960</v>
      </c>
      <c r="H15" s="99">
        <f t="shared" si="0"/>
        <v>0</v>
      </c>
      <c r="I15" s="100">
        <f t="shared" si="1"/>
        <v>100</v>
      </c>
      <c r="J15" s="101">
        <f t="shared" si="2"/>
        <v>32.666666666666664</v>
      </c>
    </row>
    <row r="16" spans="1:10" ht="18.75">
      <c r="A16" s="287"/>
      <c r="B16" s="290"/>
      <c r="C16" s="292"/>
      <c r="D16" s="102" t="s">
        <v>126</v>
      </c>
      <c r="E16" s="99">
        <v>1960</v>
      </c>
      <c r="G16" s="99">
        <v>1960</v>
      </c>
      <c r="H16" s="99">
        <f t="shared" si="0"/>
        <v>0</v>
      </c>
      <c r="I16" s="100">
        <f t="shared" si="1"/>
        <v>100</v>
      </c>
      <c r="J16" s="101">
        <f t="shared" si="2"/>
        <v>32.666666666666664</v>
      </c>
    </row>
    <row r="17" spans="1:10" ht="18.75">
      <c r="A17" s="288"/>
      <c r="B17" s="291"/>
      <c r="C17" s="276"/>
      <c r="D17" s="98" t="s">
        <v>127</v>
      </c>
      <c r="E17" s="99">
        <v>1960</v>
      </c>
      <c r="G17" s="99">
        <v>1960</v>
      </c>
      <c r="H17" s="99">
        <f t="shared" si="0"/>
        <v>0</v>
      </c>
      <c r="I17" s="100">
        <f t="shared" si="1"/>
        <v>100</v>
      </c>
      <c r="J17" s="101">
        <f t="shared" si="2"/>
        <v>32.666666666666664</v>
      </c>
    </row>
    <row r="18" spans="1:10" ht="36" customHeight="1">
      <c r="A18" s="103"/>
      <c r="B18" s="104"/>
      <c r="C18" s="105" t="s">
        <v>156</v>
      </c>
      <c r="D18" s="106"/>
      <c r="E18" s="107"/>
      <c r="G18" s="99"/>
      <c r="H18" s="99"/>
      <c r="I18" s="100"/>
      <c r="J18" s="101"/>
    </row>
    <row r="19" spans="1:10" ht="18.75">
      <c r="A19" s="269"/>
      <c r="B19" s="272"/>
      <c r="C19" s="275" t="s">
        <v>157</v>
      </c>
      <c r="D19" s="102" t="s">
        <v>125</v>
      </c>
      <c r="E19" s="99">
        <v>2900</v>
      </c>
      <c r="G19" s="99">
        <v>2900</v>
      </c>
      <c r="H19" s="99">
        <f t="shared" si="0"/>
        <v>0</v>
      </c>
      <c r="I19" s="100">
        <f t="shared" si="1"/>
        <v>100</v>
      </c>
      <c r="J19" s="101">
        <f t="shared" si="2"/>
        <v>48.333333333333336</v>
      </c>
    </row>
    <row r="20" spans="1:10" ht="18.75">
      <c r="A20" s="270"/>
      <c r="B20" s="273"/>
      <c r="C20" s="276"/>
      <c r="D20" s="102" t="s">
        <v>126</v>
      </c>
      <c r="E20" s="99">
        <v>2900</v>
      </c>
      <c r="G20" s="99">
        <v>2900</v>
      </c>
      <c r="H20" s="99">
        <f t="shared" si="0"/>
        <v>0</v>
      </c>
      <c r="I20" s="100">
        <f t="shared" si="1"/>
        <v>100</v>
      </c>
      <c r="J20" s="101">
        <f t="shared" si="2"/>
        <v>48.333333333333336</v>
      </c>
    </row>
    <row r="21" spans="1:10" ht="18.75">
      <c r="A21" s="270"/>
      <c r="B21" s="273"/>
      <c r="C21" s="275" t="s">
        <v>158</v>
      </c>
      <c r="D21" s="102" t="s">
        <v>125</v>
      </c>
      <c r="E21" s="99">
        <v>2900</v>
      </c>
      <c r="G21" s="99">
        <v>2900</v>
      </c>
      <c r="H21" s="99">
        <f t="shared" si="0"/>
        <v>0</v>
      </c>
      <c r="I21" s="100">
        <f t="shared" si="1"/>
        <v>100</v>
      </c>
      <c r="J21" s="101">
        <f t="shared" si="2"/>
        <v>48.333333333333336</v>
      </c>
    </row>
    <row r="22" spans="1:10" ht="18.75">
      <c r="A22" s="271"/>
      <c r="B22" s="274"/>
      <c r="C22" s="276"/>
      <c r="D22" s="102" t="s">
        <v>126</v>
      </c>
      <c r="E22" s="99">
        <v>2900</v>
      </c>
      <c r="G22" s="99">
        <v>2900</v>
      </c>
      <c r="H22" s="99">
        <f t="shared" si="0"/>
        <v>0</v>
      </c>
      <c r="I22" s="100">
        <f t="shared" si="1"/>
        <v>100</v>
      </c>
      <c r="J22" s="101">
        <f t="shared" si="2"/>
        <v>48.333333333333336</v>
      </c>
    </row>
    <row r="23" spans="1:9" ht="33.75" customHeight="1">
      <c r="A23" s="103"/>
      <c r="B23" s="104"/>
      <c r="C23" s="105" t="s">
        <v>159</v>
      </c>
      <c r="D23" s="106"/>
      <c r="E23" s="108"/>
      <c r="G23" s="99"/>
      <c r="H23" s="99"/>
      <c r="I23" s="100"/>
    </row>
    <row r="24" spans="5:9" ht="18.75">
      <c r="E24" s="113"/>
      <c r="G24" s="99"/>
      <c r="H24" s="99"/>
      <c r="I24" s="100"/>
    </row>
    <row r="25" spans="1:9" ht="35.25" customHeight="1">
      <c r="A25" s="103" t="s">
        <v>160</v>
      </c>
      <c r="B25" s="114"/>
      <c r="C25" s="115" t="s">
        <v>161</v>
      </c>
      <c r="D25" s="116"/>
      <c r="E25" s="117"/>
      <c r="G25" s="99"/>
      <c r="H25" s="99"/>
      <c r="I25" s="100"/>
    </row>
    <row r="26" spans="1:9" ht="18.75">
      <c r="A26" s="277"/>
      <c r="B26" s="277"/>
      <c r="C26" s="281" t="s">
        <v>162</v>
      </c>
      <c r="D26" s="282"/>
      <c r="E26" s="118">
        <v>30</v>
      </c>
      <c r="G26" s="99">
        <v>30</v>
      </c>
      <c r="H26" s="99">
        <f t="shared" si="0"/>
        <v>0</v>
      </c>
      <c r="I26" s="100">
        <f t="shared" si="1"/>
        <v>100</v>
      </c>
    </row>
    <row r="27" spans="1:9" ht="37.5">
      <c r="A27" s="278"/>
      <c r="B27" s="280"/>
      <c r="C27" s="119" t="s">
        <v>163</v>
      </c>
      <c r="D27" s="120" t="s">
        <v>164</v>
      </c>
      <c r="E27" s="121">
        <v>100</v>
      </c>
      <c r="G27" s="99">
        <v>100</v>
      </c>
      <c r="H27" s="99">
        <f t="shared" si="0"/>
        <v>0</v>
      </c>
      <c r="I27" s="100">
        <f t="shared" si="1"/>
        <v>100</v>
      </c>
    </row>
    <row r="28" spans="1:9" ht="18.75">
      <c r="A28" s="278"/>
      <c r="B28" s="280"/>
      <c r="C28" s="119" t="s">
        <v>165</v>
      </c>
      <c r="D28" s="122"/>
      <c r="E28" s="263">
        <v>5</v>
      </c>
      <c r="G28" s="99">
        <v>5</v>
      </c>
      <c r="H28" s="99">
        <f t="shared" si="0"/>
        <v>0</v>
      </c>
      <c r="I28" s="100">
        <f t="shared" si="1"/>
        <v>100</v>
      </c>
    </row>
    <row r="29" spans="1:9" ht="29.25" customHeight="1">
      <c r="A29" s="278"/>
      <c r="B29" s="278"/>
      <c r="C29" s="123" t="s">
        <v>288</v>
      </c>
      <c r="D29" s="124"/>
      <c r="E29" s="264"/>
      <c r="G29" s="99"/>
      <c r="H29" s="99">
        <f t="shared" si="0"/>
        <v>0</v>
      </c>
      <c r="I29" s="100" t="str">
        <f t="shared" si="1"/>
        <v>-</v>
      </c>
    </row>
    <row r="30" spans="1:9" ht="18.75">
      <c r="A30" s="278"/>
      <c r="B30" s="278"/>
      <c r="C30" s="119" t="s">
        <v>166</v>
      </c>
      <c r="D30" s="122"/>
      <c r="E30" s="265">
        <v>10</v>
      </c>
      <c r="G30" s="99">
        <v>10</v>
      </c>
      <c r="H30" s="99">
        <f t="shared" si="0"/>
        <v>0</v>
      </c>
      <c r="I30" s="100">
        <f t="shared" si="1"/>
        <v>100</v>
      </c>
    </row>
    <row r="31" spans="1:9" ht="29.25" customHeight="1">
      <c r="A31" s="279"/>
      <c r="B31" s="279"/>
      <c r="C31" s="123" t="s">
        <v>289</v>
      </c>
      <c r="D31" s="124"/>
      <c r="E31" s="266"/>
      <c r="G31" s="99"/>
      <c r="H31" s="99">
        <f t="shared" si="0"/>
        <v>0</v>
      </c>
      <c r="I31" s="100" t="str">
        <f t="shared" si="1"/>
        <v>-</v>
      </c>
    </row>
    <row r="33" ht="18.75">
      <c r="D33" s="112" t="s">
        <v>114</v>
      </c>
    </row>
    <row r="34" ht="18.75">
      <c r="D34" s="112" t="s">
        <v>115</v>
      </c>
    </row>
    <row r="38" spans="1:5" ht="18.75">
      <c r="A38" s="128"/>
      <c r="B38" s="128"/>
      <c r="C38" s="128"/>
      <c r="D38" s="128"/>
      <c r="E38" s="128"/>
    </row>
    <row r="39" spans="1:5" ht="39" customHeight="1">
      <c r="A39" s="267"/>
      <c r="B39" s="267"/>
      <c r="C39" s="267"/>
      <c r="D39" s="267"/>
      <c r="E39" s="267"/>
    </row>
    <row r="41" spans="1:10" s="110" customFormat="1" ht="54" customHeight="1">
      <c r="A41" s="267"/>
      <c r="B41" s="268"/>
      <c r="C41" s="268"/>
      <c r="D41" s="268"/>
      <c r="E41" s="268"/>
      <c r="G41" s="127"/>
      <c r="H41" s="127"/>
      <c r="I41" s="127"/>
      <c r="J41" s="109"/>
    </row>
  </sheetData>
  <sheetProtection/>
  <mergeCells count="27">
    <mergeCell ref="H4:H5"/>
    <mergeCell ref="C15:C17"/>
    <mergeCell ref="A1:E1"/>
    <mergeCell ref="A4:B4"/>
    <mergeCell ref="D4:D5"/>
    <mergeCell ref="E4:E5"/>
    <mergeCell ref="G4:G5"/>
    <mergeCell ref="C26:D26"/>
    <mergeCell ref="I4:I5"/>
    <mergeCell ref="J4:J5"/>
    <mergeCell ref="A5:B5"/>
    <mergeCell ref="A6:A17"/>
    <mergeCell ref="B6:B14"/>
    <mergeCell ref="C6:C8"/>
    <mergeCell ref="C9:C11"/>
    <mergeCell ref="C12:C14"/>
    <mergeCell ref="B15:B17"/>
    <mergeCell ref="E28:E29"/>
    <mergeCell ref="E30:E31"/>
    <mergeCell ref="A39:E39"/>
    <mergeCell ref="A41:E41"/>
    <mergeCell ref="A19:A22"/>
    <mergeCell ref="B19:B22"/>
    <mergeCell ref="C19:C20"/>
    <mergeCell ref="C21:C22"/>
    <mergeCell ref="A26:A31"/>
    <mergeCell ref="B26:B3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5"/>
  <sheetViews>
    <sheetView zoomScale="90" zoomScaleNormal="90" zoomScalePageLayoutView="0" workbookViewId="0" topLeftCell="A1">
      <selection activeCell="B24" sqref="B24"/>
    </sheetView>
  </sheetViews>
  <sheetFormatPr defaultColWidth="9.140625" defaultRowHeight="12.75"/>
  <cols>
    <col min="1" max="1" width="4.00390625" style="5" customWidth="1"/>
    <col min="2" max="2" width="33.28125" style="3" customWidth="1"/>
    <col min="3" max="3" width="41.8515625" style="2" customWidth="1"/>
    <col min="4" max="7" width="15.7109375" style="3" customWidth="1"/>
    <col min="8" max="16384" width="9.140625" style="3" customWidth="1"/>
  </cols>
  <sheetData>
    <row r="1" spans="1:7" s="1" customFormat="1" ht="20.25" customHeight="1">
      <c r="A1" s="298" t="s">
        <v>120</v>
      </c>
      <c r="B1" s="298"/>
      <c r="C1" s="298"/>
      <c r="D1" s="298"/>
      <c r="E1" s="298"/>
      <c r="F1" s="298"/>
      <c r="G1" s="298"/>
    </row>
    <row r="2" spans="1:7" s="1" customFormat="1" ht="60" customHeight="1">
      <c r="A2" s="298"/>
      <c r="B2" s="298"/>
      <c r="C2" s="298"/>
      <c r="D2" s="298"/>
      <c r="E2" s="298"/>
      <c r="F2" s="298"/>
      <c r="G2" s="298"/>
    </row>
    <row r="3" ht="14.25">
      <c r="A3" s="2"/>
    </row>
    <row r="4" ht="30" customHeight="1" hidden="1">
      <c r="A4" s="2"/>
    </row>
    <row r="5" spans="1:7" s="4" customFormat="1" ht="52.5" customHeight="1">
      <c r="A5" s="299" t="s">
        <v>121</v>
      </c>
      <c r="B5" s="299"/>
      <c r="C5" s="299"/>
      <c r="D5" s="299"/>
      <c r="E5" s="299"/>
      <c r="F5" s="299"/>
      <c r="G5" s="299"/>
    </row>
    <row r="6" ht="14.25">
      <c r="A6" s="2"/>
    </row>
    <row r="7" ht="15" thickBot="1"/>
    <row r="8" spans="1:7" ht="42" customHeight="1">
      <c r="A8" s="6"/>
      <c r="B8" s="7" t="s">
        <v>122</v>
      </c>
      <c r="C8" s="8" t="s">
        <v>123</v>
      </c>
      <c r="D8" s="8" t="s">
        <v>124</v>
      </c>
      <c r="E8" s="8" t="s">
        <v>125</v>
      </c>
      <c r="F8" s="8" t="s">
        <v>126</v>
      </c>
      <c r="G8" s="9" t="s">
        <v>127</v>
      </c>
    </row>
    <row r="9" spans="1:7" s="10" customFormat="1" ht="27.75" customHeight="1">
      <c r="A9" s="11">
        <v>3</v>
      </c>
      <c r="B9" s="12" t="s">
        <v>131</v>
      </c>
      <c r="C9" s="13" t="s">
        <v>128</v>
      </c>
      <c r="D9" s="14">
        <f>E9+F9+G9</f>
        <v>10500</v>
      </c>
      <c r="E9" s="15">
        <v>3500</v>
      </c>
      <c r="F9" s="15">
        <v>3500</v>
      </c>
      <c r="G9" s="16">
        <v>3500</v>
      </c>
    </row>
    <row r="10" spans="1:7" s="10" customFormat="1" ht="27.75" customHeight="1">
      <c r="A10" s="11">
        <v>20</v>
      </c>
      <c r="B10" s="17" t="s">
        <v>129</v>
      </c>
      <c r="C10" s="18" t="s">
        <v>130</v>
      </c>
      <c r="D10" s="14">
        <f>E10+F10+G10</f>
        <v>8100</v>
      </c>
      <c r="E10" s="15">
        <v>2700</v>
      </c>
      <c r="F10" s="15">
        <v>2700</v>
      </c>
      <c r="G10" s="16">
        <v>2700</v>
      </c>
    </row>
    <row r="14" ht="18">
      <c r="F14" s="19" t="s">
        <v>114</v>
      </c>
    </row>
    <row r="15" ht="18">
      <c r="F15" s="19" t="s">
        <v>115</v>
      </c>
    </row>
  </sheetData>
  <sheetProtection/>
  <mergeCells count="2">
    <mergeCell ref="A1:G2"/>
    <mergeCell ref="A5:G5"/>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F2"/>
    </sheetView>
  </sheetViews>
  <sheetFormatPr defaultColWidth="9.140625" defaultRowHeight="12.75"/>
  <cols>
    <col min="1" max="1" width="4.00390625" style="133" customWidth="1"/>
    <col min="2" max="2" width="33.28125" style="131" customWidth="1"/>
    <col min="3" max="3" width="41.8515625" style="130" customWidth="1"/>
    <col min="4" max="6" width="15.7109375" style="131" customWidth="1"/>
    <col min="7" max="8" width="13.8515625" style="131" hidden="1" customWidth="1"/>
    <col min="9" max="9" width="13.7109375" style="131" hidden="1" customWidth="1"/>
    <col min="10" max="16384" width="9.140625" style="131" customWidth="1"/>
  </cols>
  <sheetData>
    <row r="1" spans="1:6" s="129" customFormat="1" ht="19.5" customHeight="1">
      <c r="A1" s="300" t="s">
        <v>132</v>
      </c>
      <c r="B1" s="300"/>
      <c r="C1" s="300"/>
      <c r="D1" s="300"/>
      <c r="E1" s="300"/>
      <c r="F1" s="300"/>
    </row>
    <row r="2" spans="1:6" s="129" customFormat="1" ht="34.5" customHeight="1">
      <c r="A2" s="300"/>
      <c r="B2" s="300"/>
      <c r="C2" s="300"/>
      <c r="D2" s="300"/>
      <c r="E2" s="300"/>
      <c r="F2" s="300"/>
    </row>
    <row r="3" spans="1:6" ht="31.5" customHeight="1">
      <c r="A3" s="301" t="s">
        <v>133</v>
      </c>
      <c r="B3" s="301"/>
      <c r="C3" s="301"/>
      <c r="D3" s="301"/>
      <c r="E3" s="301"/>
      <c r="F3" s="301"/>
    </row>
    <row r="4" spans="1:6" ht="33" customHeight="1">
      <c r="A4" s="302" t="s">
        <v>134</v>
      </c>
      <c r="B4" s="302"/>
      <c r="C4" s="302"/>
      <c r="D4" s="302"/>
      <c r="E4" s="302"/>
      <c r="F4" s="302"/>
    </row>
    <row r="5" spans="1:5" ht="15">
      <c r="A5" s="132" t="s">
        <v>135</v>
      </c>
      <c r="B5" s="132"/>
      <c r="C5" s="132"/>
      <c r="D5" s="132"/>
      <c r="E5" s="132"/>
    </row>
    <row r="6" ht="15.75" thickBot="1"/>
    <row r="7" spans="1:9" ht="38.25" customHeight="1">
      <c r="A7" s="134"/>
      <c r="B7" s="135" t="s">
        <v>122</v>
      </c>
      <c r="C7" s="136" t="s">
        <v>123</v>
      </c>
      <c r="D7" s="136" t="s">
        <v>125</v>
      </c>
      <c r="E7" s="136" t="s">
        <v>126</v>
      </c>
      <c r="F7" s="242" t="s">
        <v>127</v>
      </c>
      <c r="G7" s="137" t="s">
        <v>136</v>
      </c>
      <c r="H7" s="138" t="s">
        <v>137</v>
      </c>
      <c r="I7" s="138" t="s">
        <v>138</v>
      </c>
    </row>
    <row r="8" spans="1:12" s="144" customFormat="1" ht="27.75" customHeight="1">
      <c r="A8" s="139">
        <v>3</v>
      </c>
      <c r="B8" s="140" t="s">
        <v>290</v>
      </c>
      <c r="C8" s="141" t="s">
        <v>128</v>
      </c>
      <c r="D8" s="142">
        <f>'[1]1. vpisani 2015-2016'!E11</f>
        <v>3500</v>
      </c>
      <c r="E8" s="142">
        <v>3500</v>
      </c>
      <c r="F8" s="143">
        <v>3500</v>
      </c>
      <c r="G8" s="241">
        <f aca="true" t="shared" si="0" ref="G8:I9">D8/60</f>
        <v>58.333333333333336</v>
      </c>
      <c r="H8" s="145">
        <f t="shared" si="0"/>
        <v>58.333333333333336</v>
      </c>
      <c r="I8" s="145">
        <f t="shared" si="0"/>
        <v>58.333333333333336</v>
      </c>
      <c r="L8" s="146"/>
    </row>
    <row r="9" spans="1:9" s="144" customFormat="1" ht="27.75" customHeight="1" thickBot="1">
      <c r="A9" s="243">
        <v>20</v>
      </c>
      <c r="B9" s="244" t="s">
        <v>129</v>
      </c>
      <c r="C9" s="245" t="s">
        <v>130</v>
      </c>
      <c r="D9" s="246">
        <f>'[1]1. vpisani 2015-2016'!E28</f>
        <v>2700</v>
      </c>
      <c r="E9" s="246">
        <v>2700</v>
      </c>
      <c r="F9" s="247">
        <v>2700</v>
      </c>
      <c r="G9" s="241">
        <f t="shared" si="0"/>
        <v>45</v>
      </c>
      <c r="H9" s="145">
        <f t="shared" si="0"/>
        <v>45</v>
      </c>
      <c r="I9" s="145">
        <f t="shared" si="0"/>
        <v>45</v>
      </c>
    </row>
    <row r="13" ht="15.75">
      <c r="E13" s="85" t="s">
        <v>114</v>
      </c>
    </row>
    <row r="14" ht="15.75">
      <c r="E14" s="85" t="s">
        <v>115</v>
      </c>
    </row>
  </sheetData>
  <sheetProtection/>
  <mergeCells count="3">
    <mergeCell ref="A1:F2"/>
    <mergeCell ref="A3:F3"/>
    <mergeCell ref="A4:F4"/>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M124"/>
  <sheetViews>
    <sheetView zoomScalePageLayoutView="0" workbookViewId="0" topLeftCell="A85">
      <selection activeCell="S22" sqref="S22"/>
    </sheetView>
  </sheetViews>
  <sheetFormatPr defaultColWidth="9.140625" defaultRowHeight="12.75"/>
  <cols>
    <col min="1" max="1" width="6.140625" style="152" customWidth="1"/>
    <col min="2" max="2" width="15.57421875" style="152" customWidth="1"/>
    <col min="3" max="3" width="15.421875" style="152" customWidth="1"/>
    <col min="4" max="4" width="18.8515625" style="152" customWidth="1"/>
    <col min="5" max="5" width="16.00390625" style="152" customWidth="1"/>
    <col min="6" max="8" width="12.8515625" style="153" hidden="1" customWidth="1"/>
    <col min="9" max="9" width="12.8515625" style="154" hidden="1" customWidth="1"/>
    <col min="10" max="10" width="13.8515625" style="153" customWidth="1"/>
    <col min="11" max="11" width="11.57421875" style="21" bestFit="1" customWidth="1"/>
    <col min="12" max="12" width="18.00390625" style="147" hidden="1" customWidth="1"/>
    <col min="13" max="13" width="0" style="21" hidden="1" customWidth="1"/>
    <col min="14" max="16384" width="9.140625" style="21" customWidth="1"/>
  </cols>
  <sheetData>
    <row r="1" spans="1:11" ht="18.75">
      <c r="A1" s="345" t="s">
        <v>167</v>
      </c>
      <c r="B1" s="345"/>
      <c r="C1" s="345"/>
      <c r="D1" s="345"/>
      <c r="E1" s="345"/>
      <c r="F1" s="345"/>
      <c r="G1" s="345"/>
      <c r="H1" s="345"/>
      <c r="I1" s="345"/>
      <c r="J1" s="345"/>
      <c r="K1" s="345"/>
    </row>
    <row r="2" spans="1:11" ht="15">
      <c r="A2" s="149" t="s">
        <v>140</v>
      </c>
      <c r="B2" s="148"/>
      <c r="C2" s="148"/>
      <c r="D2" s="148"/>
      <c r="E2" s="150"/>
      <c r="F2" s="150"/>
      <c r="G2" s="150"/>
      <c r="H2" s="150"/>
      <c r="I2" s="150"/>
      <c r="J2" s="150"/>
      <c r="K2" s="150"/>
    </row>
    <row r="3" spans="1:13" ht="12.75">
      <c r="A3" s="151"/>
      <c r="L3" s="147" t="s">
        <v>168</v>
      </c>
      <c r="M3" s="21" t="s">
        <v>169</v>
      </c>
    </row>
    <row r="4" spans="1:11" ht="45">
      <c r="A4" s="155"/>
      <c r="B4" s="156"/>
      <c r="C4" s="164"/>
      <c r="D4" s="164"/>
      <c r="E4" s="165"/>
      <c r="F4" s="157" t="s">
        <v>170</v>
      </c>
      <c r="G4" s="157" t="s">
        <v>171</v>
      </c>
      <c r="H4" s="157" t="s">
        <v>172</v>
      </c>
      <c r="I4" s="158" t="s">
        <v>173</v>
      </c>
      <c r="J4" s="159" t="s">
        <v>174</v>
      </c>
      <c r="K4" s="160" t="s">
        <v>175</v>
      </c>
    </row>
    <row r="5" spans="1:11" ht="15">
      <c r="A5" s="161"/>
      <c r="B5" s="336" t="s">
        <v>176</v>
      </c>
      <c r="C5" s="337"/>
      <c r="D5" s="337"/>
      <c r="E5" s="337"/>
      <c r="F5" s="337"/>
      <c r="G5" s="337"/>
      <c r="H5" s="337"/>
      <c r="I5" s="337"/>
      <c r="J5" s="337"/>
      <c r="K5" s="338"/>
    </row>
    <row r="6" spans="1:11" ht="15">
      <c r="A6" s="162"/>
      <c r="B6" s="339" t="s">
        <v>177</v>
      </c>
      <c r="C6" s="340"/>
      <c r="D6" s="340"/>
      <c r="E6" s="340"/>
      <c r="F6" s="340"/>
      <c r="G6" s="340"/>
      <c r="H6" s="340"/>
      <c r="I6" s="340"/>
      <c r="J6" s="340"/>
      <c r="K6" s="341"/>
    </row>
    <row r="7" spans="1:13" ht="15">
      <c r="A7" s="162"/>
      <c r="B7" s="163"/>
      <c r="C7" s="342" t="s">
        <v>178</v>
      </c>
      <c r="D7" s="342"/>
      <c r="E7" s="343"/>
      <c r="F7" s="166">
        <v>14.0097804</v>
      </c>
      <c r="G7" s="167">
        <f>F7*101.6%</f>
        <v>14.2339368864</v>
      </c>
      <c r="H7" s="168">
        <v>14.2339368864</v>
      </c>
      <c r="I7" s="167">
        <f>G7*101.8%</f>
        <v>14.4901477503552</v>
      </c>
      <c r="J7" s="169">
        <v>14.94</v>
      </c>
      <c r="K7" s="170">
        <v>0</v>
      </c>
      <c r="L7" s="171">
        <v>14.94</v>
      </c>
      <c r="M7" s="172">
        <v>14.779964939299191</v>
      </c>
    </row>
    <row r="8" spans="1:13" ht="15">
      <c r="A8" s="162"/>
      <c r="B8" s="163"/>
      <c r="C8" s="342" t="s">
        <v>179</v>
      </c>
      <c r="D8" s="342"/>
      <c r="E8" s="343"/>
      <c r="F8" s="166">
        <v>14.0097804</v>
      </c>
      <c r="G8" s="167">
        <f>F8*101.6%</f>
        <v>14.2339368864</v>
      </c>
      <c r="H8" s="168">
        <v>14.2339368864</v>
      </c>
      <c r="I8" s="167">
        <f>G8*101.8%</f>
        <v>14.4901477503552</v>
      </c>
      <c r="J8" s="169">
        <v>14.94</v>
      </c>
      <c r="K8" s="170">
        <v>0</v>
      </c>
      <c r="L8" s="171">
        <v>14.94</v>
      </c>
      <c r="M8" s="172">
        <v>14.779964939299191</v>
      </c>
    </row>
    <row r="9" spans="1:13" ht="15">
      <c r="A9" s="173"/>
      <c r="B9" s="174"/>
      <c r="C9" s="175" t="s">
        <v>180</v>
      </c>
      <c r="D9" s="175"/>
      <c r="E9" s="176"/>
      <c r="F9" s="166">
        <v>14.0097804</v>
      </c>
      <c r="G9" s="167">
        <f>F9*101.6%</f>
        <v>14.2339368864</v>
      </c>
      <c r="H9" s="168">
        <v>14.2339368864</v>
      </c>
      <c r="I9" s="167">
        <f>G9*101.8%</f>
        <v>14.4901477503552</v>
      </c>
      <c r="J9" s="169">
        <v>14.94</v>
      </c>
      <c r="K9" s="170">
        <v>0</v>
      </c>
      <c r="L9" s="171">
        <v>14.94</v>
      </c>
      <c r="M9" s="172">
        <v>14.779964939299191</v>
      </c>
    </row>
    <row r="10" spans="1:11" ht="12.75">
      <c r="A10" s="344" t="s">
        <v>181</v>
      </c>
      <c r="B10" s="344"/>
      <c r="C10" s="344"/>
      <c r="D10" s="344"/>
      <c r="E10" s="344"/>
      <c r="F10" s="344"/>
      <c r="G10" s="344"/>
      <c r="H10" s="344"/>
      <c r="I10" s="344"/>
      <c r="J10" s="344"/>
      <c r="K10" s="344"/>
    </row>
    <row r="11" spans="1:11" ht="18.75" customHeight="1">
      <c r="A11" s="344"/>
      <c r="B11" s="344"/>
      <c r="C11" s="344"/>
      <c r="D11" s="344"/>
      <c r="E11" s="344"/>
      <c r="F11" s="344"/>
      <c r="G11" s="344"/>
      <c r="H11" s="344"/>
      <c r="I11" s="344"/>
      <c r="J11" s="344"/>
      <c r="K11" s="344"/>
    </row>
    <row r="12" spans="1:11" ht="12.75" customHeight="1">
      <c r="A12" s="177"/>
      <c r="B12" s="177"/>
      <c r="C12" s="177"/>
      <c r="D12" s="177"/>
      <c r="E12" s="177"/>
      <c r="F12" s="177"/>
      <c r="G12" s="177"/>
      <c r="H12" s="177"/>
      <c r="I12" s="177"/>
      <c r="J12" s="177"/>
      <c r="K12" s="177"/>
    </row>
    <row r="14" spans="1:12" s="179" customFormat="1" ht="15.75" customHeight="1">
      <c r="A14" s="332" t="s">
        <v>291</v>
      </c>
      <c r="B14" s="332"/>
      <c r="C14" s="332"/>
      <c r="D14" s="332"/>
      <c r="E14" s="332"/>
      <c r="F14" s="332"/>
      <c r="G14" s="332"/>
      <c r="H14" s="332"/>
      <c r="I14" s="332"/>
      <c r="J14" s="332"/>
      <c r="K14" s="332"/>
      <c r="L14" s="178"/>
    </row>
    <row r="15" spans="1:12" s="179" customFormat="1" ht="15.75" customHeight="1">
      <c r="A15" s="332"/>
      <c r="B15" s="332"/>
      <c r="C15" s="332"/>
      <c r="D15" s="332"/>
      <c r="E15" s="332"/>
      <c r="F15" s="332"/>
      <c r="G15" s="332"/>
      <c r="H15" s="332"/>
      <c r="I15" s="332"/>
      <c r="J15" s="332"/>
      <c r="K15" s="332"/>
      <c r="L15" s="178"/>
    </row>
    <row r="16" spans="1:12" s="179" customFormat="1" ht="12.75">
      <c r="A16" s="152" t="s">
        <v>182</v>
      </c>
      <c r="B16" s="152"/>
      <c r="C16" s="152"/>
      <c r="D16" s="152"/>
      <c r="E16" s="152"/>
      <c r="F16" s="181"/>
      <c r="G16" s="181"/>
      <c r="H16" s="182"/>
      <c r="I16" s="181"/>
      <c r="J16" s="182"/>
      <c r="K16" s="183"/>
      <c r="L16" s="178"/>
    </row>
    <row r="17" spans="1:12" s="179" customFormat="1" ht="12.75">
      <c r="A17" s="152" t="s">
        <v>183</v>
      </c>
      <c r="B17" s="152"/>
      <c r="C17" s="152"/>
      <c r="D17" s="152"/>
      <c r="E17" s="152"/>
      <c r="F17" s="181"/>
      <c r="G17" s="181"/>
      <c r="H17" s="182"/>
      <c r="I17" s="181"/>
      <c r="J17" s="182"/>
      <c r="K17" s="183"/>
      <c r="L17" s="178"/>
    </row>
    <row r="18" spans="1:12" s="179" customFormat="1" ht="12.75">
      <c r="A18" s="152" t="s">
        <v>184</v>
      </c>
      <c r="B18" s="152"/>
      <c r="C18" s="152"/>
      <c r="D18" s="152"/>
      <c r="E18" s="152"/>
      <c r="F18" s="181"/>
      <c r="G18" s="181"/>
      <c r="H18" s="182"/>
      <c r="I18" s="181"/>
      <c r="J18" s="182"/>
      <c r="K18" s="183"/>
      <c r="L18" s="178"/>
    </row>
    <row r="19" spans="1:12" s="179" customFormat="1" ht="12.75" customHeight="1">
      <c r="A19" s="333" t="s">
        <v>185</v>
      </c>
      <c r="B19" s="333"/>
      <c r="C19" s="333"/>
      <c r="D19" s="333"/>
      <c r="E19" s="333"/>
      <c r="F19" s="333"/>
      <c r="G19" s="333"/>
      <c r="H19" s="333"/>
      <c r="I19" s="333"/>
      <c r="J19" s="333"/>
      <c r="K19" s="183"/>
      <c r="L19" s="178"/>
    </row>
    <row r="20" spans="1:12" s="179" customFormat="1" ht="12.75">
      <c r="A20" s="333"/>
      <c r="B20" s="333"/>
      <c r="C20" s="333"/>
      <c r="D20" s="333"/>
      <c r="E20" s="333"/>
      <c r="F20" s="333"/>
      <c r="G20" s="333"/>
      <c r="H20" s="333"/>
      <c r="I20" s="333"/>
      <c r="J20" s="333"/>
      <c r="K20" s="183"/>
      <c r="L20" s="178"/>
    </row>
    <row r="21" spans="1:12" s="179" customFormat="1" ht="12.75">
      <c r="A21" s="184"/>
      <c r="B21" s="184"/>
      <c r="C21" s="184"/>
      <c r="D21" s="184"/>
      <c r="E21" s="184"/>
      <c r="F21" s="181"/>
      <c r="G21" s="181"/>
      <c r="H21" s="182"/>
      <c r="I21" s="181"/>
      <c r="J21" s="182"/>
      <c r="K21" s="183"/>
      <c r="L21" s="178"/>
    </row>
    <row r="22" spans="1:12" s="179" customFormat="1" ht="38.25">
      <c r="A22" s="185"/>
      <c r="B22" s="186"/>
      <c r="C22" s="196"/>
      <c r="D22" s="196"/>
      <c r="E22" s="187"/>
      <c r="F22" s="188" t="s">
        <v>170</v>
      </c>
      <c r="G22" s="188" t="s">
        <v>171</v>
      </c>
      <c r="H22" s="188" t="s">
        <v>172</v>
      </c>
      <c r="I22" s="189" t="s">
        <v>173</v>
      </c>
      <c r="J22" s="190" t="s">
        <v>174</v>
      </c>
      <c r="K22" s="191" t="s">
        <v>175</v>
      </c>
      <c r="L22" s="178"/>
    </row>
    <row r="23" spans="1:11" ht="12.75">
      <c r="A23" s="197" t="s">
        <v>186</v>
      </c>
      <c r="B23" s="334" t="s">
        <v>176</v>
      </c>
      <c r="C23" s="334"/>
      <c r="D23" s="334"/>
      <c r="E23" s="334"/>
      <c r="F23" s="334"/>
      <c r="G23" s="334"/>
      <c r="H23" s="334"/>
      <c r="I23" s="334"/>
      <c r="J23" s="334"/>
      <c r="K23" s="334"/>
    </row>
    <row r="24" spans="1:11" ht="12.75">
      <c r="A24" s="198"/>
      <c r="B24" s="317" t="s">
        <v>177</v>
      </c>
      <c r="C24" s="318"/>
      <c r="D24" s="318"/>
      <c r="E24" s="318"/>
      <c r="F24" s="318"/>
      <c r="G24" s="318"/>
      <c r="H24" s="318"/>
      <c r="I24" s="318"/>
      <c r="J24" s="318"/>
      <c r="K24" s="319"/>
    </row>
    <row r="25" spans="1:11" ht="12.75">
      <c r="A25" s="198"/>
      <c r="B25" s="228"/>
      <c r="C25" s="196" t="s">
        <v>187</v>
      </c>
      <c r="D25" s="196"/>
      <c r="E25" s="187"/>
      <c r="F25" s="192"/>
      <c r="G25" s="193"/>
      <c r="H25" s="194"/>
      <c r="I25" s="193"/>
      <c r="J25" s="194"/>
      <c r="K25" s="195">
        <v>0</v>
      </c>
    </row>
    <row r="26" spans="1:11" ht="12.75">
      <c r="A26" s="198"/>
      <c r="B26" s="228"/>
      <c r="C26" s="196" t="s">
        <v>188</v>
      </c>
      <c r="D26" s="196"/>
      <c r="E26" s="187"/>
      <c r="F26" s="192"/>
      <c r="G26" s="193"/>
      <c r="H26" s="194"/>
      <c r="I26" s="193"/>
      <c r="J26" s="194"/>
      <c r="K26" s="195">
        <v>0</v>
      </c>
    </row>
    <row r="27" spans="1:11" ht="12.75">
      <c r="A27" s="198"/>
      <c r="B27" s="228"/>
      <c r="C27" s="335" t="s">
        <v>189</v>
      </c>
      <c r="D27" s="335"/>
      <c r="E27" s="187"/>
      <c r="F27" s="192"/>
      <c r="G27" s="193"/>
      <c r="H27" s="194"/>
      <c r="I27" s="193"/>
      <c r="J27" s="194"/>
      <c r="K27" s="195">
        <v>0</v>
      </c>
    </row>
    <row r="28" spans="1:11" ht="12.75">
      <c r="A28" s="198"/>
      <c r="B28" s="228"/>
      <c r="C28" s="327" t="s">
        <v>190</v>
      </c>
      <c r="D28" s="327"/>
      <c r="E28" s="187"/>
      <c r="F28" s="192"/>
      <c r="G28" s="193"/>
      <c r="H28" s="194"/>
      <c r="I28" s="193"/>
      <c r="J28" s="194">
        <v>20</v>
      </c>
      <c r="K28" s="195">
        <v>0</v>
      </c>
    </row>
    <row r="29" spans="1:11" ht="12.75">
      <c r="A29" s="198"/>
      <c r="B29" s="228"/>
      <c r="C29" s="196" t="s">
        <v>191</v>
      </c>
      <c r="D29" s="196"/>
      <c r="E29" s="187"/>
      <c r="F29" s="192"/>
      <c r="G29" s="193"/>
      <c r="H29" s="194"/>
      <c r="I29" s="193"/>
      <c r="J29" s="194"/>
      <c r="K29" s="195">
        <v>0</v>
      </c>
    </row>
    <row r="30" spans="1:11" ht="12.75">
      <c r="A30" s="198"/>
      <c r="B30" s="317" t="s">
        <v>192</v>
      </c>
      <c r="C30" s="318"/>
      <c r="D30" s="318"/>
      <c r="E30" s="318"/>
      <c r="F30" s="318"/>
      <c r="G30" s="318"/>
      <c r="H30" s="318"/>
      <c r="I30" s="318"/>
      <c r="J30" s="318"/>
      <c r="K30" s="319"/>
    </row>
    <row r="31" spans="1:11" ht="12.75">
      <c r="A31" s="198"/>
      <c r="B31" s="228"/>
      <c r="C31" s="196" t="s">
        <v>193</v>
      </c>
      <c r="D31" s="196"/>
      <c r="E31" s="187"/>
      <c r="F31" s="192"/>
      <c r="G31" s="193"/>
      <c r="H31" s="194"/>
      <c r="I31" s="193"/>
      <c r="J31" s="194"/>
      <c r="K31" s="195">
        <v>0</v>
      </c>
    </row>
    <row r="32" spans="1:11" ht="12.75">
      <c r="A32" s="198"/>
      <c r="B32" s="228"/>
      <c r="C32" s="327" t="s">
        <v>190</v>
      </c>
      <c r="D32" s="327"/>
      <c r="E32" s="187"/>
      <c r="F32" s="192"/>
      <c r="G32" s="193"/>
      <c r="H32" s="194"/>
      <c r="I32" s="193"/>
      <c r="J32" s="194"/>
      <c r="K32" s="195">
        <v>0</v>
      </c>
    </row>
    <row r="33" spans="1:11" ht="12.75">
      <c r="A33" s="198"/>
      <c r="B33" s="317" t="s">
        <v>194</v>
      </c>
      <c r="C33" s="318"/>
      <c r="D33" s="318"/>
      <c r="E33" s="318"/>
      <c r="F33" s="318"/>
      <c r="G33" s="318"/>
      <c r="H33" s="318"/>
      <c r="I33" s="318"/>
      <c r="J33" s="318"/>
      <c r="K33" s="319"/>
    </row>
    <row r="34" spans="1:11" ht="12.75">
      <c r="A34" s="198"/>
      <c r="B34" s="228"/>
      <c r="C34" s="196" t="s">
        <v>193</v>
      </c>
      <c r="D34" s="196"/>
      <c r="E34" s="187"/>
      <c r="F34" s="192"/>
      <c r="G34" s="193"/>
      <c r="H34" s="194"/>
      <c r="I34" s="193"/>
      <c r="J34" s="194"/>
      <c r="K34" s="195">
        <v>0</v>
      </c>
    </row>
    <row r="35" spans="1:11" ht="12.75">
      <c r="A35" s="198"/>
      <c r="B35" s="228"/>
      <c r="C35" s="327" t="s">
        <v>190</v>
      </c>
      <c r="D35" s="327"/>
      <c r="E35" s="187"/>
      <c r="F35" s="192"/>
      <c r="G35" s="193"/>
      <c r="H35" s="194"/>
      <c r="I35" s="193"/>
      <c r="J35" s="194"/>
      <c r="K35" s="195">
        <v>0</v>
      </c>
    </row>
    <row r="36" spans="1:11" ht="12.75">
      <c r="A36" s="198"/>
      <c r="B36" s="317" t="s">
        <v>195</v>
      </c>
      <c r="C36" s="318"/>
      <c r="D36" s="318"/>
      <c r="E36" s="318"/>
      <c r="F36" s="318"/>
      <c r="G36" s="318"/>
      <c r="H36" s="318"/>
      <c r="I36" s="318"/>
      <c r="J36" s="318"/>
      <c r="K36" s="319"/>
    </row>
    <row r="37" spans="1:11" ht="12.75">
      <c r="A37" s="198"/>
      <c r="B37" s="228"/>
      <c r="C37" s="196" t="s">
        <v>193</v>
      </c>
      <c r="D37" s="196"/>
      <c r="E37" s="187"/>
      <c r="F37" s="192"/>
      <c r="G37" s="193"/>
      <c r="H37" s="194"/>
      <c r="I37" s="193"/>
      <c r="J37" s="194">
        <v>3</v>
      </c>
      <c r="K37" s="195">
        <v>0</v>
      </c>
    </row>
    <row r="38" spans="1:11" ht="12.75">
      <c r="A38" s="201"/>
      <c r="B38" s="199"/>
      <c r="C38" s="304" t="s">
        <v>190</v>
      </c>
      <c r="D38" s="304"/>
      <c r="E38" s="212"/>
      <c r="F38" s="192"/>
      <c r="G38" s="193"/>
      <c r="H38" s="194"/>
      <c r="I38" s="193"/>
      <c r="J38" s="194">
        <v>3</v>
      </c>
      <c r="K38" s="195">
        <v>0</v>
      </c>
    </row>
    <row r="39" spans="1:11" ht="12.75">
      <c r="A39" s="307" t="s">
        <v>196</v>
      </c>
      <c r="B39" s="329" t="s">
        <v>197</v>
      </c>
      <c r="C39" s="330"/>
      <c r="D39" s="330"/>
      <c r="E39" s="330"/>
      <c r="F39" s="330"/>
      <c r="G39" s="330"/>
      <c r="H39" s="330"/>
      <c r="I39" s="330"/>
      <c r="J39" s="330"/>
      <c r="K39" s="331"/>
    </row>
    <row r="40" spans="1:13" ht="12.75">
      <c r="A40" s="308"/>
      <c r="B40" s="303" t="s">
        <v>198</v>
      </c>
      <c r="C40" s="304"/>
      <c r="D40" s="304"/>
      <c r="E40" s="212"/>
      <c r="F40" s="192">
        <v>5.4366312</v>
      </c>
      <c r="G40" s="193">
        <f>F40*101.6%</f>
        <v>5.5236172992</v>
      </c>
      <c r="H40" s="194">
        <v>5.5236172992</v>
      </c>
      <c r="I40" s="193">
        <f>G40*101.8%</f>
        <v>5.6230424105856</v>
      </c>
      <c r="J40" s="169">
        <v>5.8</v>
      </c>
      <c r="K40" s="195">
        <v>0</v>
      </c>
      <c r="L40" s="200">
        <v>5.8</v>
      </c>
      <c r="M40" s="172">
        <v>5.735508782414611</v>
      </c>
    </row>
    <row r="41" spans="1:13" ht="12.75">
      <c r="A41" s="309"/>
      <c r="B41" s="303" t="s">
        <v>199</v>
      </c>
      <c r="C41" s="304"/>
      <c r="D41" s="202"/>
      <c r="E41" s="212"/>
      <c r="F41" s="192">
        <v>0.23001132</v>
      </c>
      <c r="G41" s="193">
        <f>F41*101.6%</f>
        <v>0.23369150112</v>
      </c>
      <c r="H41" s="194">
        <v>0.23369150112</v>
      </c>
      <c r="I41" s="193">
        <f>G41*101.8%</f>
        <v>0.23789794814016002</v>
      </c>
      <c r="J41" s="169">
        <v>0.25</v>
      </c>
      <c r="K41" s="195">
        <v>0</v>
      </c>
      <c r="L41" s="200">
        <v>0.25</v>
      </c>
      <c r="M41" s="172">
        <v>0.24265614079446432</v>
      </c>
    </row>
    <row r="42" spans="1:13" ht="12.75">
      <c r="A42" s="307" t="s">
        <v>200</v>
      </c>
      <c r="B42" s="329" t="s">
        <v>201</v>
      </c>
      <c r="C42" s="330"/>
      <c r="D42" s="330"/>
      <c r="E42" s="330"/>
      <c r="F42" s="330"/>
      <c r="G42" s="330"/>
      <c r="H42" s="330"/>
      <c r="I42" s="330"/>
      <c r="J42" s="330"/>
      <c r="K42" s="331"/>
      <c r="M42" s="172">
        <v>0</v>
      </c>
    </row>
    <row r="43" spans="1:13" ht="12.75">
      <c r="A43" s="308"/>
      <c r="B43" s="303" t="s">
        <v>202</v>
      </c>
      <c r="C43" s="304"/>
      <c r="D43" s="202"/>
      <c r="E43" s="212"/>
      <c r="F43" s="192">
        <v>3.38743944</v>
      </c>
      <c r="G43" s="193">
        <f>F43*101.6%</f>
        <v>3.44163847104</v>
      </c>
      <c r="H43" s="194">
        <v>3.44163847104</v>
      </c>
      <c r="I43" s="193">
        <f>G43*101.8%</f>
        <v>3.50358796351872</v>
      </c>
      <c r="J43" s="169">
        <v>0.45854999999999996</v>
      </c>
      <c r="K43" s="195">
        <v>0</v>
      </c>
      <c r="L43" s="200">
        <v>0.46</v>
      </c>
      <c r="M43" s="172">
        <v>0.45854999999999996</v>
      </c>
    </row>
    <row r="44" spans="1:13" ht="12.75">
      <c r="A44" s="308"/>
      <c r="B44" s="303" t="s">
        <v>203</v>
      </c>
      <c r="C44" s="304"/>
      <c r="D44" s="202"/>
      <c r="E44" s="212"/>
      <c r="F44" s="192">
        <v>7.224446459999999</v>
      </c>
      <c r="G44" s="193">
        <f>F44*101.6%</f>
        <v>7.340037603359999</v>
      </c>
      <c r="H44" s="194">
        <v>7.340037603359999</v>
      </c>
      <c r="I44" s="193">
        <f>G44*101.8%</f>
        <v>7.472158280220479</v>
      </c>
      <c r="J44" s="169">
        <v>0.93</v>
      </c>
      <c r="K44" s="195">
        <v>0</v>
      </c>
      <c r="L44" s="200">
        <v>0.93</v>
      </c>
      <c r="M44" s="172">
        <v>0.9170999999999999</v>
      </c>
    </row>
    <row r="45" spans="1:13" ht="12.75">
      <c r="A45" s="308"/>
      <c r="B45" s="303" t="s">
        <v>204</v>
      </c>
      <c r="C45" s="304"/>
      <c r="D45" s="202"/>
      <c r="E45" s="212"/>
      <c r="F45" s="192">
        <v>13.54975776</v>
      </c>
      <c r="G45" s="193">
        <f>F45*101.6%</f>
        <v>13.76655388416</v>
      </c>
      <c r="H45" s="194">
        <v>13.76655388416</v>
      </c>
      <c r="I45" s="193">
        <f>G45*101.8%</f>
        <v>14.01435185407488</v>
      </c>
      <c r="J45" s="169">
        <v>2.01</v>
      </c>
      <c r="K45" s="195">
        <v>0</v>
      </c>
      <c r="L45" s="200">
        <v>2.01</v>
      </c>
      <c r="M45" s="172">
        <v>1.9870499999999998</v>
      </c>
    </row>
    <row r="46" spans="1:13" ht="12.75">
      <c r="A46" s="309"/>
      <c r="B46" s="303" t="s">
        <v>205</v>
      </c>
      <c r="C46" s="304"/>
      <c r="D46" s="202"/>
      <c r="E46" s="212"/>
      <c r="F46" s="192"/>
      <c r="G46" s="193"/>
      <c r="H46" s="194"/>
      <c r="I46" s="193"/>
      <c r="J46" s="194"/>
      <c r="K46" s="195">
        <v>0</v>
      </c>
      <c r="M46" s="172">
        <v>0</v>
      </c>
    </row>
    <row r="47" spans="1:13" ht="12.75">
      <c r="A47" s="307" t="s">
        <v>206</v>
      </c>
      <c r="B47" s="329" t="s">
        <v>207</v>
      </c>
      <c r="C47" s="330"/>
      <c r="D47" s="330"/>
      <c r="E47" s="330"/>
      <c r="F47" s="330"/>
      <c r="G47" s="330"/>
      <c r="H47" s="330"/>
      <c r="I47" s="330"/>
      <c r="J47" s="330"/>
      <c r="K47" s="331"/>
      <c r="M47" s="172">
        <v>0</v>
      </c>
    </row>
    <row r="48" spans="1:13" ht="12.75">
      <c r="A48" s="308"/>
      <c r="B48" s="203" t="s">
        <v>208</v>
      </c>
      <c r="D48" s="203"/>
      <c r="E48" s="212"/>
      <c r="F48" s="192"/>
      <c r="G48" s="193"/>
      <c r="H48" s="194"/>
      <c r="I48" s="193"/>
      <c r="J48" s="194"/>
      <c r="K48" s="195">
        <v>0</v>
      </c>
      <c r="M48" s="172">
        <v>0</v>
      </c>
    </row>
    <row r="49" spans="1:13" ht="12.75">
      <c r="A49" s="308"/>
      <c r="B49" s="199" t="s">
        <v>209</v>
      </c>
      <c r="C49" s="202"/>
      <c r="D49" s="202"/>
      <c r="E49" s="212"/>
      <c r="F49" s="192">
        <v>5.4366312</v>
      </c>
      <c r="G49" s="193">
        <f>F49*101.6%</f>
        <v>5.5236172992</v>
      </c>
      <c r="H49" s="194">
        <v>5.5236172992</v>
      </c>
      <c r="I49" s="193">
        <f>G49*101.8%</f>
        <v>5.6230424105856</v>
      </c>
      <c r="J49" s="169">
        <v>5.8</v>
      </c>
      <c r="K49" s="195">
        <v>0</v>
      </c>
      <c r="L49" s="200">
        <v>5.8</v>
      </c>
      <c r="M49" s="172">
        <v>5.735508782414611</v>
      </c>
    </row>
    <row r="50" spans="1:13" ht="12.75">
      <c r="A50" s="309"/>
      <c r="B50" s="199" t="s">
        <v>210</v>
      </c>
      <c r="C50" s="202"/>
      <c r="D50" s="202"/>
      <c r="E50" s="212"/>
      <c r="F50" s="192">
        <v>14.427982799999999</v>
      </c>
      <c r="G50" s="193">
        <f>F50*101.6%</f>
        <v>14.658830524799999</v>
      </c>
      <c r="H50" s="194">
        <v>14.658830524799999</v>
      </c>
      <c r="I50" s="193">
        <f>G50*101.8%</f>
        <v>14.922689474246399</v>
      </c>
      <c r="J50" s="169">
        <v>15.39</v>
      </c>
      <c r="K50" s="195">
        <v>0</v>
      </c>
      <c r="L50" s="200">
        <v>15.39</v>
      </c>
      <c r="M50" s="172">
        <v>15.221157922561853</v>
      </c>
    </row>
    <row r="51" spans="1:13" ht="12.75">
      <c r="A51" s="307" t="s">
        <v>211</v>
      </c>
      <c r="B51" s="204" t="s">
        <v>212</v>
      </c>
      <c r="C51" s="205"/>
      <c r="D51" s="206"/>
      <c r="E51" s="207"/>
      <c r="F51" s="208"/>
      <c r="G51" s="209"/>
      <c r="H51" s="210"/>
      <c r="I51" s="209"/>
      <c r="J51" s="210"/>
      <c r="K51" s="211"/>
      <c r="M51" s="172">
        <v>0</v>
      </c>
    </row>
    <row r="52" spans="1:13" ht="12.75">
      <c r="A52" s="308"/>
      <c r="B52" s="303" t="s">
        <v>213</v>
      </c>
      <c r="C52" s="304"/>
      <c r="D52" s="304"/>
      <c r="E52" s="313"/>
      <c r="F52" s="192"/>
      <c r="G52" s="193"/>
      <c r="H52" s="194"/>
      <c r="I52" s="193"/>
      <c r="J52" s="194"/>
      <c r="K52" s="195">
        <v>0</v>
      </c>
      <c r="M52" s="172">
        <v>0</v>
      </c>
    </row>
    <row r="53" spans="1:13" ht="12.75">
      <c r="A53" s="308"/>
      <c r="B53" s="303" t="s">
        <v>214</v>
      </c>
      <c r="C53" s="304"/>
      <c r="D53" s="202"/>
      <c r="E53" s="212"/>
      <c r="F53" s="192"/>
      <c r="G53" s="193"/>
      <c r="H53" s="194"/>
      <c r="I53" s="193"/>
      <c r="J53" s="194"/>
      <c r="K53" s="195">
        <v>0</v>
      </c>
      <c r="M53" s="172">
        <v>0</v>
      </c>
    </row>
    <row r="54" spans="1:13" ht="12.75">
      <c r="A54" s="308"/>
      <c r="B54" s="303" t="s">
        <v>215</v>
      </c>
      <c r="C54" s="304"/>
      <c r="D54" s="304"/>
      <c r="E54" s="313"/>
      <c r="F54" s="192"/>
      <c r="G54" s="193"/>
      <c r="H54" s="194"/>
      <c r="I54" s="193"/>
      <c r="J54" s="194"/>
      <c r="K54" s="195">
        <v>0</v>
      </c>
      <c r="M54" s="172">
        <v>0</v>
      </c>
    </row>
    <row r="55" spans="1:13" ht="24.75" customHeight="1">
      <c r="A55" s="308"/>
      <c r="B55" s="320" t="s">
        <v>216</v>
      </c>
      <c r="C55" s="321"/>
      <c r="D55" s="321"/>
      <c r="E55" s="328"/>
      <c r="F55" s="192"/>
      <c r="G55" s="193"/>
      <c r="H55" s="194"/>
      <c r="I55" s="193"/>
      <c r="J55" s="194"/>
      <c r="K55" s="195">
        <v>0</v>
      </c>
      <c r="M55" s="172">
        <v>0</v>
      </c>
    </row>
    <row r="56" spans="1:13" ht="12.75">
      <c r="A56" s="308"/>
      <c r="B56" s="303" t="s">
        <v>217</v>
      </c>
      <c r="C56" s="304"/>
      <c r="D56" s="304"/>
      <c r="E56" s="313"/>
      <c r="F56" s="192"/>
      <c r="G56" s="193"/>
      <c r="H56" s="194"/>
      <c r="I56" s="193"/>
      <c r="J56" s="194"/>
      <c r="K56" s="195">
        <v>0</v>
      </c>
      <c r="M56" s="172">
        <v>0</v>
      </c>
    </row>
    <row r="57" spans="1:13" ht="12.75">
      <c r="A57" s="309"/>
      <c r="B57" s="303" t="s">
        <v>292</v>
      </c>
      <c r="C57" s="304"/>
      <c r="D57" s="304"/>
      <c r="E57" s="212"/>
      <c r="F57" s="192">
        <v>3.1365179999999997</v>
      </c>
      <c r="G57" s="193">
        <f>F57*101.6%</f>
        <v>3.1867022879999998</v>
      </c>
      <c r="H57" s="194">
        <v>3.1867022879999998</v>
      </c>
      <c r="I57" s="193">
        <f>G57*101.8%</f>
        <v>3.244062929184</v>
      </c>
      <c r="J57" s="213">
        <v>3.35</v>
      </c>
      <c r="K57" s="195">
        <v>0</v>
      </c>
      <c r="L57" s="200">
        <v>3.35</v>
      </c>
      <c r="M57" s="172">
        <v>3.308947374469968</v>
      </c>
    </row>
    <row r="58" spans="1:13" ht="12.75">
      <c r="A58" s="307" t="s">
        <v>218</v>
      </c>
      <c r="B58" s="204" t="s">
        <v>219</v>
      </c>
      <c r="C58" s="205"/>
      <c r="D58" s="205"/>
      <c r="E58" s="214"/>
      <c r="F58" s="208"/>
      <c r="G58" s="209"/>
      <c r="H58" s="210"/>
      <c r="I58" s="209"/>
      <c r="J58" s="210"/>
      <c r="K58" s="211"/>
      <c r="L58" s="178"/>
      <c r="M58" s="172">
        <v>0</v>
      </c>
    </row>
    <row r="59" spans="1:13" ht="12.75">
      <c r="A59" s="308"/>
      <c r="B59" s="317" t="s">
        <v>220</v>
      </c>
      <c r="C59" s="318"/>
      <c r="D59" s="318"/>
      <c r="E59" s="318"/>
      <c r="F59" s="318"/>
      <c r="G59" s="318"/>
      <c r="H59" s="318"/>
      <c r="I59" s="318"/>
      <c r="J59" s="318"/>
      <c r="K59" s="318"/>
      <c r="L59" s="178"/>
      <c r="M59" s="172">
        <v>0</v>
      </c>
    </row>
    <row r="60" spans="1:13" ht="15.75" customHeight="1">
      <c r="A60" s="308"/>
      <c r="B60" s="199"/>
      <c r="C60" s="304" t="s">
        <v>221</v>
      </c>
      <c r="D60" s="304"/>
      <c r="E60" s="313"/>
      <c r="F60" s="192">
        <v>6.795788999999999</v>
      </c>
      <c r="G60" s="193">
        <f>F60*101.6%</f>
        <v>6.904521623999999</v>
      </c>
      <c r="H60" s="194">
        <v>6.904521623999999</v>
      </c>
      <c r="I60" s="193">
        <f>G60*101.8%</f>
        <v>7.028803013231999</v>
      </c>
      <c r="J60" s="169">
        <v>7.25</v>
      </c>
      <c r="K60" s="195">
        <v>0</v>
      </c>
      <c r="L60" s="200">
        <v>7.25</v>
      </c>
      <c r="M60" s="172">
        <v>7.169385978018263</v>
      </c>
    </row>
    <row r="61" spans="1:13" ht="12.75">
      <c r="A61" s="308"/>
      <c r="B61" s="199"/>
      <c r="C61" s="304" t="s">
        <v>222</v>
      </c>
      <c r="D61" s="304"/>
      <c r="E61" s="212"/>
      <c r="F61" s="192"/>
      <c r="G61" s="193"/>
      <c r="H61" s="194"/>
      <c r="I61" s="193"/>
      <c r="J61" s="215"/>
      <c r="K61" s="195"/>
      <c r="L61" s="216"/>
      <c r="M61" s="172">
        <v>0</v>
      </c>
    </row>
    <row r="62" spans="1:13" ht="12.75">
      <c r="A62" s="308"/>
      <c r="B62" s="199"/>
      <c r="C62" s="304" t="s">
        <v>223</v>
      </c>
      <c r="D62" s="304"/>
      <c r="E62" s="212"/>
      <c r="F62" s="192">
        <v>4.51658592</v>
      </c>
      <c r="G62" s="193">
        <f>F62*101.6%</f>
        <v>4.5888512947199995</v>
      </c>
      <c r="H62" s="194">
        <v>4.5888512947199995</v>
      </c>
      <c r="I62" s="193">
        <f>G62*101.8%</f>
        <v>4.671450618024959</v>
      </c>
      <c r="J62" s="169">
        <v>4.82</v>
      </c>
      <c r="K62" s="195">
        <v>0</v>
      </c>
      <c r="L62" s="200">
        <v>4.82</v>
      </c>
      <c r="M62" s="172">
        <v>4.7648842192367535</v>
      </c>
    </row>
    <row r="63" spans="1:13" ht="12.75">
      <c r="A63" s="308"/>
      <c r="B63" s="199"/>
      <c r="C63" s="304" t="s">
        <v>224</v>
      </c>
      <c r="D63" s="304"/>
      <c r="E63" s="313"/>
      <c r="F63" s="192">
        <v>0.08364047999999999</v>
      </c>
      <c r="G63" s="193">
        <f>F63*101.6%</f>
        <v>0.08497872767999999</v>
      </c>
      <c r="H63" s="194">
        <v>0.08497872767999999</v>
      </c>
      <c r="I63" s="193">
        <f>G63*101.8%</f>
        <v>0.08650834477823999</v>
      </c>
      <c r="J63" s="169">
        <v>0.08823859665253247</v>
      </c>
      <c r="K63" s="195">
        <v>0</v>
      </c>
      <c r="L63" s="200">
        <v>0.09</v>
      </c>
      <c r="M63" s="172">
        <v>0.08823859665253247</v>
      </c>
    </row>
    <row r="64" spans="1:13" ht="12.75">
      <c r="A64" s="308"/>
      <c r="B64" s="199"/>
      <c r="C64" s="304" t="s">
        <v>225</v>
      </c>
      <c r="D64" s="304"/>
      <c r="E64" s="313"/>
      <c r="F64" s="192">
        <v>3.6174507599999997</v>
      </c>
      <c r="G64" s="193">
        <f>F64*101.6%</f>
        <v>3.6753299721599997</v>
      </c>
      <c r="H64" s="194">
        <v>3.6753299721599997</v>
      </c>
      <c r="I64" s="193">
        <f>G64*101.8%</f>
        <v>3.74148591165888</v>
      </c>
      <c r="J64" s="169">
        <v>3.86</v>
      </c>
      <c r="K64" s="195">
        <v>0</v>
      </c>
      <c r="L64" s="200">
        <v>3.86</v>
      </c>
      <c r="M64" s="172">
        <v>3.8163193052220294</v>
      </c>
    </row>
    <row r="65" spans="1:13" ht="12.75">
      <c r="A65" s="308"/>
      <c r="B65" s="199"/>
      <c r="C65" s="321" t="s">
        <v>226</v>
      </c>
      <c r="D65" s="321"/>
      <c r="E65" s="328"/>
      <c r="F65" s="217" t="s">
        <v>227</v>
      </c>
      <c r="G65" s="194" t="s">
        <v>227</v>
      </c>
      <c r="H65" s="194" t="s">
        <v>227</v>
      </c>
      <c r="I65" s="194" t="s">
        <v>227</v>
      </c>
      <c r="J65" s="194" t="s">
        <v>227</v>
      </c>
      <c r="K65" s="195">
        <v>0</v>
      </c>
      <c r="M65" s="172" t="s">
        <v>227</v>
      </c>
    </row>
    <row r="66" spans="1:13" ht="12.75">
      <c r="A66" s="308"/>
      <c r="B66" s="317" t="s">
        <v>228</v>
      </c>
      <c r="C66" s="318"/>
      <c r="D66" s="318"/>
      <c r="E66" s="318"/>
      <c r="F66" s="318"/>
      <c r="G66" s="318"/>
      <c r="H66" s="318"/>
      <c r="I66" s="318"/>
      <c r="J66" s="318"/>
      <c r="K66" s="319"/>
      <c r="M66" s="172">
        <v>0</v>
      </c>
    </row>
    <row r="67" spans="1:13" ht="12.75">
      <c r="A67" s="308"/>
      <c r="B67" s="199"/>
      <c r="C67" s="304" t="s">
        <v>221</v>
      </c>
      <c r="D67" s="304"/>
      <c r="E67" s="313"/>
      <c r="F67" s="217"/>
      <c r="G67" s="194"/>
      <c r="H67" s="194"/>
      <c r="I67" s="193"/>
      <c r="J67" s="194"/>
      <c r="K67" s="195">
        <v>0</v>
      </c>
      <c r="M67" s="172">
        <v>0</v>
      </c>
    </row>
    <row r="68" spans="1:13" ht="12.75">
      <c r="A68" s="308"/>
      <c r="B68" s="199"/>
      <c r="C68" s="304" t="s">
        <v>222</v>
      </c>
      <c r="D68" s="304"/>
      <c r="E68" s="212"/>
      <c r="F68" s="217"/>
      <c r="G68" s="194"/>
      <c r="H68" s="194"/>
      <c r="I68" s="193"/>
      <c r="J68" s="194"/>
      <c r="K68" s="195"/>
      <c r="M68" s="172">
        <v>0</v>
      </c>
    </row>
    <row r="69" spans="1:13" ht="12.75">
      <c r="A69" s="308"/>
      <c r="B69" s="199"/>
      <c r="C69" s="304" t="s">
        <v>229</v>
      </c>
      <c r="D69" s="304"/>
      <c r="E69" s="313"/>
      <c r="F69" s="217"/>
      <c r="G69" s="194"/>
      <c r="H69" s="194"/>
      <c r="I69" s="193"/>
      <c r="J69" s="194"/>
      <c r="K69" s="195">
        <v>0</v>
      </c>
      <c r="M69" s="172">
        <v>0</v>
      </c>
    </row>
    <row r="70" spans="1:13" ht="12.75">
      <c r="A70" s="308"/>
      <c r="B70" s="199"/>
      <c r="C70" s="304" t="s">
        <v>224</v>
      </c>
      <c r="D70" s="304"/>
      <c r="E70" s="313"/>
      <c r="F70" s="217"/>
      <c r="G70" s="194"/>
      <c r="H70" s="194"/>
      <c r="I70" s="193"/>
      <c r="J70" s="194"/>
      <c r="K70" s="195">
        <v>0</v>
      </c>
      <c r="M70" s="172">
        <v>0</v>
      </c>
    </row>
    <row r="71" spans="1:13" ht="12.75">
      <c r="A71" s="308"/>
      <c r="B71" s="199"/>
      <c r="C71" s="304" t="s">
        <v>225</v>
      </c>
      <c r="D71" s="304"/>
      <c r="E71" s="313"/>
      <c r="F71" s="217"/>
      <c r="G71" s="194"/>
      <c r="H71" s="194"/>
      <c r="I71" s="193"/>
      <c r="J71" s="194"/>
      <c r="K71" s="195">
        <v>0</v>
      </c>
      <c r="M71" s="172">
        <v>0</v>
      </c>
    </row>
    <row r="72" spans="1:13" ht="12.75">
      <c r="A72" s="308"/>
      <c r="B72" s="199"/>
      <c r="C72" s="304" t="s">
        <v>226</v>
      </c>
      <c r="D72" s="304"/>
      <c r="E72" s="313"/>
      <c r="F72" s="217" t="s">
        <v>227</v>
      </c>
      <c r="G72" s="194" t="s">
        <v>227</v>
      </c>
      <c r="H72" s="194" t="s">
        <v>227</v>
      </c>
      <c r="I72" s="194" t="s">
        <v>227</v>
      </c>
      <c r="J72" s="194" t="s">
        <v>227</v>
      </c>
      <c r="K72" s="195">
        <v>0</v>
      </c>
      <c r="M72" s="172" t="s">
        <v>227</v>
      </c>
    </row>
    <row r="73" spans="1:13" ht="12.75">
      <c r="A73" s="308"/>
      <c r="B73" s="317" t="s">
        <v>230</v>
      </c>
      <c r="C73" s="318"/>
      <c r="D73" s="318"/>
      <c r="E73" s="318"/>
      <c r="F73" s="318"/>
      <c r="G73" s="318"/>
      <c r="H73" s="318"/>
      <c r="I73" s="318"/>
      <c r="J73" s="318"/>
      <c r="K73" s="319"/>
      <c r="M73" s="172">
        <v>0</v>
      </c>
    </row>
    <row r="74" spans="1:13" ht="38.25">
      <c r="A74" s="308"/>
      <c r="B74" s="199"/>
      <c r="C74" s="323" t="s">
        <v>221</v>
      </c>
      <c r="D74" s="323"/>
      <c r="E74" s="324"/>
      <c r="F74" s="217" t="s">
        <v>231</v>
      </c>
      <c r="G74" s="194" t="s">
        <v>232</v>
      </c>
      <c r="H74" s="194" t="s">
        <v>232</v>
      </c>
      <c r="I74" s="193" t="s">
        <v>233</v>
      </c>
      <c r="J74" s="194" t="s">
        <v>234</v>
      </c>
      <c r="K74" s="195">
        <v>0</v>
      </c>
      <c r="L74" s="147">
        <v>5.55</v>
      </c>
      <c r="M74" s="172" t="s">
        <v>235</v>
      </c>
    </row>
    <row r="75" spans="1:13" ht="38.25">
      <c r="A75" s="308"/>
      <c r="B75" s="199"/>
      <c r="C75" s="218" t="s">
        <v>236</v>
      </c>
      <c r="D75" s="218"/>
      <c r="E75" s="219"/>
      <c r="F75" s="217" t="s">
        <v>237</v>
      </c>
      <c r="G75" s="194" t="s">
        <v>237</v>
      </c>
      <c r="H75" s="194" t="s">
        <v>237</v>
      </c>
      <c r="I75" s="193" t="s">
        <v>238</v>
      </c>
      <c r="J75" s="194" t="s">
        <v>239</v>
      </c>
      <c r="K75" s="195">
        <v>0</v>
      </c>
      <c r="L75" s="147">
        <v>0.95</v>
      </c>
      <c r="M75" s="172" t="s">
        <v>240</v>
      </c>
    </row>
    <row r="76" spans="1:13" ht="25.5">
      <c r="A76" s="308"/>
      <c r="B76" s="199"/>
      <c r="C76" s="323" t="s">
        <v>225</v>
      </c>
      <c r="D76" s="323"/>
      <c r="E76" s="324"/>
      <c r="F76" s="217" t="s">
        <v>241</v>
      </c>
      <c r="G76" s="194" t="s">
        <v>241</v>
      </c>
      <c r="H76" s="194" t="s">
        <v>241</v>
      </c>
      <c r="I76" s="194" t="s">
        <v>241</v>
      </c>
      <c r="J76" s="194" t="s">
        <v>241</v>
      </c>
      <c r="K76" s="195">
        <v>0</v>
      </c>
      <c r="M76" s="172" t="s">
        <v>241</v>
      </c>
    </row>
    <row r="77" spans="1:13" ht="12.75">
      <c r="A77" s="308"/>
      <c r="B77" s="199"/>
      <c r="C77" s="321" t="s">
        <v>226</v>
      </c>
      <c r="D77" s="321"/>
      <c r="E77" s="328"/>
      <c r="F77" s="217" t="s">
        <v>227</v>
      </c>
      <c r="G77" s="194"/>
      <c r="H77" s="194"/>
      <c r="I77" s="193"/>
      <c r="J77" s="194"/>
      <c r="K77" s="195">
        <v>0</v>
      </c>
      <c r="M77" s="172">
        <v>0</v>
      </c>
    </row>
    <row r="78" spans="1:13" ht="12.75">
      <c r="A78" s="308"/>
      <c r="B78" s="317" t="s">
        <v>242</v>
      </c>
      <c r="C78" s="318"/>
      <c r="D78" s="318"/>
      <c r="E78" s="318"/>
      <c r="F78" s="318"/>
      <c r="G78" s="318"/>
      <c r="H78" s="318"/>
      <c r="I78" s="318"/>
      <c r="J78" s="318"/>
      <c r="K78" s="319"/>
      <c r="M78" s="172">
        <v>0</v>
      </c>
    </row>
    <row r="79" spans="1:13" ht="51">
      <c r="A79" s="308"/>
      <c r="B79" s="199"/>
      <c r="C79" s="323" t="s">
        <v>221</v>
      </c>
      <c r="D79" s="323"/>
      <c r="E79" s="324"/>
      <c r="F79" s="217" t="s">
        <v>243</v>
      </c>
      <c r="G79" s="194" t="s">
        <v>243</v>
      </c>
      <c r="H79" s="194" t="s">
        <v>243</v>
      </c>
      <c r="I79" s="194" t="s">
        <v>243</v>
      </c>
      <c r="J79" s="194" t="s">
        <v>243</v>
      </c>
      <c r="K79" s="195">
        <v>0</v>
      </c>
      <c r="M79" s="172" t="s">
        <v>243</v>
      </c>
    </row>
    <row r="80" spans="1:13" ht="51">
      <c r="A80" s="308"/>
      <c r="B80" s="199"/>
      <c r="C80" s="218" t="s">
        <v>236</v>
      </c>
      <c r="D80" s="220"/>
      <c r="E80" s="221"/>
      <c r="F80" s="217" t="s">
        <v>243</v>
      </c>
      <c r="G80" s="194" t="s">
        <v>243</v>
      </c>
      <c r="H80" s="194" t="s">
        <v>243</v>
      </c>
      <c r="I80" s="194" t="s">
        <v>243</v>
      </c>
      <c r="J80" s="194" t="s">
        <v>243</v>
      </c>
      <c r="K80" s="195">
        <v>0</v>
      </c>
      <c r="M80" s="172" t="s">
        <v>243</v>
      </c>
    </row>
    <row r="81" spans="1:13" ht="51">
      <c r="A81" s="308"/>
      <c r="B81" s="199"/>
      <c r="C81" s="323" t="s">
        <v>225</v>
      </c>
      <c r="D81" s="323"/>
      <c r="E81" s="324"/>
      <c r="F81" s="217" t="s">
        <v>243</v>
      </c>
      <c r="G81" s="194" t="s">
        <v>243</v>
      </c>
      <c r="H81" s="194" t="s">
        <v>243</v>
      </c>
      <c r="I81" s="194" t="s">
        <v>243</v>
      </c>
      <c r="J81" s="194" t="s">
        <v>243</v>
      </c>
      <c r="K81" s="195">
        <v>0</v>
      </c>
      <c r="M81" s="172" t="s">
        <v>243</v>
      </c>
    </row>
    <row r="82" spans="1:13" ht="12.75">
      <c r="A82" s="309"/>
      <c r="B82" s="199"/>
      <c r="C82" s="304" t="s">
        <v>226</v>
      </c>
      <c r="D82" s="304"/>
      <c r="E82" s="313"/>
      <c r="F82" s="217" t="s">
        <v>227</v>
      </c>
      <c r="G82" s="194" t="s">
        <v>227</v>
      </c>
      <c r="H82" s="194" t="s">
        <v>227</v>
      </c>
      <c r="I82" s="194" t="s">
        <v>227</v>
      </c>
      <c r="J82" s="194" t="s">
        <v>227</v>
      </c>
      <c r="K82" s="195">
        <v>0</v>
      </c>
      <c r="M82" s="172" t="s">
        <v>227</v>
      </c>
    </row>
    <row r="83" spans="1:13" ht="15" customHeight="1">
      <c r="A83" s="307" t="s">
        <v>244</v>
      </c>
      <c r="B83" s="314" t="s">
        <v>245</v>
      </c>
      <c r="C83" s="315"/>
      <c r="D83" s="315"/>
      <c r="E83" s="315"/>
      <c r="F83" s="315"/>
      <c r="G83" s="315"/>
      <c r="H83" s="315"/>
      <c r="I83" s="315"/>
      <c r="J83" s="315"/>
      <c r="K83" s="316"/>
      <c r="L83" s="147">
        <v>0</v>
      </c>
      <c r="M83" s="172">
        <v>0</v>
      </c>
    </row>
    <row r="84" spans="1:13" ht="27.75" customHeight="1">
      <c r="A84" s="308"/>
      <c r="B84" s="320" t="s">
        <v>246</v>
      </c>
      <c r="C84" s="321"/>
      <c r="D84" s="321"/>
      <c r="E84" s="222"/>
      <c r="F84" s="217" t="s">
        <v>247</v>
      </c>
      <c r="G84" s="194" t="s">
        <v>248</v>
      </c>
      <c r="H84" s="194" t="s">
        <v>249</v>
      </c>
      <c r="I84" s="193" t="s">
        <v>250</v>
      </c>
      <c r="J84" s="194" t="s">
        <v>251</v>
      </c>
      <c r="K84" s="195">
        <v>0</v>
      </c>
      <c r="L84" s="223">
        <v>24.08</v>
      </c>
      <c r="M84" s="172" t="s">
        <v>252</v>
      </c>
    </row>
    <row r="85" spans="1:13" ht="27.75" customHeight="1">
      <c r="A85" s="308"/>
      <c r="B85" s="322" t="s">
        <v>253</v>
      </c>
      <c r="C85" s="323"/>
      <c r="D85" s="323"/>
      <c r="E85" s="324"/>
      <c r="F85" s="217" t="s">
        <v>247</v>
      </c>
      <c r="G85" s="194" t="s">
        <v>248</v>
      </c>
      <c r="H85" s="194" t="s">
        <v>249</v>
      </c>
      <c r="I85" s="193" t="s">
        <v>250</v>
      </c>
      <c r="J85" s="194" t="s">
        <v>251</v>
      </c>
      <c r="K85" s="195">
        <v>0</v>
      </c>
      <c r="L85" s="223">
        <v>24.08</v>
      </c>
      <c r="M85" s="172" t="s">
        <v>252</v>
      </c>
    </row>
    <row r="86" spans="1:13" ht="12.75" customHeight="1">
      <c r="A86" s="308"/>
      <c r="B86" s="303" t="s">
        <v>254</v>
      </c>
      <c r="C86" s="304"/>
      <c r="D86" s="304"/>
      <c r="E86" s="212"/>
      <c r="F86" s="217"/>
      <c r="G86" s="194"/>
      <c r="H86" s="194"/>
      <c r="I86" s="193"/>
      <c r="J86" s="194"/>
      <c r="K86" s="195">
        <v>0</v>
      </c>
      <c r="L86" s="223">
        <v>24.08</v>
      </c>
      <c r="M86" s="172">
        <v>0</v>
      </c>
    </row>
    <row r="87" spans="1:13" ht="25.5">
      <c r="A87" s="308"/>
      <c r="B87" s="322" t="s">
        <v>255</v>
      </c>
      <c r="C87" s="323"/>
      <c r="D87" s="323"/>
      <c r="E87" s="212"/>
      <c r="F87" s="217" t="s">
        <v>247</v>
      </c>
      <c r="G87" s="194" t="s">
        <v>248</v>
      </c>
      <c r="H87" s="194" t="s">
        <v>249</v>
      </c>
      <c r="I87" s="193" t="s">
        <v>250</v>
      </c>
      <c r="J87" s="194" t="s">
        <v>251</v>
      </c>
      <c r="K87" s="195">
        <v>0</v>
      </c>
      <c r="L87" s="223">
        <v>24.08</v>
      </c>
      <c r="M87" s="172" t="s">
        <v>252</v>
      </c>
    </row>
    <row r="88" spans="1:13" ht="27.75" customHeight="1">
      <c r="A88" s="308"/>
      <c r="B88" s="320" t="s">
        <v>256</v>
      </c>
      <c r="C88" s="325"/>
      <c r="D88" s="325"/>
      <c r="E88" s="224"/>
      <c r="F88" s="217" t="s">
        <v>247</v>
      </c>
      <c r="G88" s="194" t="s">
        <v>248</v>
      </c>
      <c r="H88" s="194" t="s">
        <v>249</v>
      </c>
      <c r="I88" s="193" t="s">
        <v>250</v>
      </c>
      <c r="J88" s="194" t="s">
        <v>251</v>
      </c>
      <c r="K88" s="195">
        <v>0</v>
      </c>
      <c r="L88" s="223">
        <v>24.08</v>
      </c>
      <c r="M88" s="172" t="s">
        <v>252</v>
      </c>
    </row>
    <row r="89" spans="1:13" ht="12.75">
      <c r="A89" s="308"/>
      <c r="B89" s="303" t="s">
        <v>257</v>
      </c>
      <c r="C89" s="304"/>
      <c r="D89" s="304"/>
      <c r="E89" s="187"/>
      <c r="F89" s="225"/>
      <c r="G89" s="226"/>
      <c r="H89" s="226"/>
      <c r="I89" s="227"/>
      <c r="J89" s="226"/>
      <c r="K89" s="195">
        <v>0</v>
      </c>
      <c r="M89" s="172">
        <v>0</v>
      </c>
    </row>
    <row r="90" spans="1:13" ht="12.75">
      <c r="A90" s="309"/>
      <c r="B90" s="326" t="s">
        <v>258</v>
      </c>
      <c r="C90" s="327"/>
      <c r="D90" s="180"/>
      <c r="E90" s="196"/>
      <c r="F90" s="182"/>
      <c r="G90" s="229"/>
      <c r="H90" s="229"/>
      <c r="I90" s="230"/>
      <c r="J90" s="229"/>
      <c r="K90" s="231">
        <v>0</v>
      </c>
      <c r="M90" s="172">
        <v>0</v>
      </c>
    </row>
    <row r="91" spans="1:13" ht="16.5" customHeight="1">
      <c r="A91" s="307" t="s">
        <v>259</v>
      </c>
      <c r="B91" s="314" t="s">
        <v>260</v>
      </c>
      <c r="C91" s="315"/>
      <c r="D91" s="315"/>
      <c r="E91" s="315"/>
      <c r="F91" s="315"/>
      <c r="G91" s="315"/>
      <c r="H91" s="315"/>
      <c r="I91" s="315"/>
      <c r="J91" s="315"/>
      <c r="K91" s="316"/>
      <c r="M91" s="172">
        <v>0</v>
      </c>
    </row>
    <row r="92" spans="1:13" ht="12.75">
      <c r="A92" s="308"/>
      <c r="B92" s="317" t="s">
        <v>261</v>
      </c>
      <c r="C92" s="318"/>
      <c r="D92" s="318"/>
      <c r="E92" s="318"/>
      <c r="F92" s="318"/>
      <c r="G92" s="318"/>
      <c r="H92" s="318"/>
      <c r="I92" s="318"/>
      <c r="J92" s="318"/>
      <c r="K92" s="319"/>
      <c r="M92" s="172">
        <v>0</v>
      </c>
    </row>
    <row r="93" spans="1:13" ht="12.75">
      <c r="A93" s="308"/>
      <c r="B93" s="199"/>
      <c r="C93" s="304" t="s">
        <v>262</v>
      </c>
      <c r="D93" s="304"/>
      <c r="E93" s="212"/>
      <c r="F93" s="217"/>
      <c r="G93" s="194"/>
      <c r="H93" s="194"/>
      <c r="I93" s="193"/>
      <c r="J93" s="194"/>
      <c r="K93" s="195">
        <v>0</v>
      </c>
      <c r="M93" s="172">
        <v>0</v>
      </c>
    </row>
    <row r="94" spans="1:13" ht="12.75">
      <c r="A94" s="308"/>
      <c r="B94" s="199"/>
      <c r="C94" s="304" t="s">
        <v>263</v>
      </c>
      <c r="D94" s="304"/>
      <c r="E94" s="212"/>
      <c r="F94" s="217"/>
      <c r="G94" s="194"/>
      <c r="H94" s="194"/>
      <c r="I94" s="193"/>
      <c r="J94" s="194"/>
      <c r="K94" s="195">
        <v>0</v>
      </c>
      <c r="M94" s="172">
        <v>0</v>
      </c>
    </row>
    <row r="95" spans="1:13" ht="12.75">
      <c r="A95" s="308"/>
      <c r="B95" s="199"/>
      <c r="C95" s="202" t="s">
        <v>264</v>
      </c>
      <c r="D95" s="202"/>
      <c r="E95" s="212"/>
      <c r="F95" s="217"/>
      <c r="G95" s="194"/>
      <c r="H95" s="194"/>
      <c r="I95" s="193"/>
      <c r="J95" s="194"/>
      <c r="K95" s="195">
        <v>0</v>
      </c>
      <c r="M95" s="172">
        <v>0</v>
      </c>
    </row>
    <row r="96" spans="1:13" ht="12.75">
      <c r="A96" s="308"/>
      <c r="B96" s="199"/>
      <c r="C96" s="304" t="s">
        <v>265</v>
      </c>
      <c r="D96" s="304"/>
      <c r="E96" s="212"/>
      <c r="F96" s="217"/>
      <c r="G96" s="194"/>
      <c r="H96" s="194"/>
      <c r="I96" s="193"/>
      <c r="J96" s="194"/>
      <c r="K96" s="195">
        <v>0</v>
      </c>
      <c r="M96" s="172">
        <v>0</v>
      </c>
    </row>
    <row r="97" spans="1:13" ht="12.75">
      <c r="A97" s="308"/>
      <c r="B97" s="317" t="s">
        <v>266</v>
      </c>
      <c r="C97" s="318"/>
      <c r="D97" s="318"/>
      <c r="E97" s="318"/>
      <c r="F97" s="318"/>
      <c r="G97" s="318"/>
      <c r="H97" s="318"/>
      <c r="I97" s="318"/>
      <c r="J97" s="318"/>
      <c r="K97" s="319"/>
      <c r="M97" s="172">
        <v>0</v>
      </c>
    </row>
    <row r="98" spans="1:13" ht="12.75">
      <c r="A98" s="308"/>
      <c r="B98" s="199"/>
      <c r="C98" s="202" t="s">
        <v>267</v>
      </c>
      <c r="D98" s="202"/>
      <c r="E98" s="212"/>
      <c r="F98" s="217"/>
      <c r="G98" s="194"/>
      <c r="H98" s="194"/>
      <c r="I98" s="193"/>
      <c r="J98" s="194"/>
      <c r="K98" s="195">
        <v>0</v>
      </c>
      <c r="M98" s="172">
        <v>0</v>
      </c>
    </row>
    <row r="99" spans="1:13" ht="12.75">
      <c r="A99" s="308"/>
      <c r="B99" s="199"/>
      <c r="C99" s="202" t="s">
        <v>268</v>
      </c>
      <c r="D99" s="202"/>
      <c r="E99" s="212"/>
      <c r="F99" s="217"/>
      <c r="G99" s="194"/>
      <c r="H99" s="194"/>
      <c r="I99" s="193"/>
      <c r="J99" s="194"/>
      <c r="K99" s="195">
        <v>0</v>
      </c>
      <c r="M99" s="172">
        <v>0</v>
      </c>
    </row>
    <row r="100" spans="1:13" ht="12.75">
      <c r="A100" s="308"/>
      <c r="B100" s="199"/>
      <c r="C100" s="304" t="s">
        <v>269</v>
      </c>
      <c r="D100" s="304"/>
      <c r="E100" s="313"/>
      <c r="F100" s="217"/>
      <c r="G100" s="194"/>
      <c r="H100" s="194"/>
      <c r="I100" s="193"/>
      <c r="J100" s="194"/>
      <c r="K100" s="195">
        <v>0</v>
      </c>
      <c r="M100" s="172">
        <v>0</v>
      </c>
    </row>
    <row r="101" spans="1:13" ht="12.75">
      <c r="A101" s="308"/>
      <c r="B101" s="317" t="s">
        <v>270</v>
      </c>
      <c r="C101" s="318"/>
      <c r="D101" s="318"/>
      <c r="E101" s="318"/>
      <c r="F101" s="318"/>
      <c r="G101" s="318"/>
      <c r="H101" s="318"/>
      <c r="I101" s="318"/>
      <c r="J101" s="318"/>
      <c r="K101" s="319"/>
      <c r="M101" s="172">
        <v>0</v>
      </c>
    </row>
    <row r="102" spans="1:13" ht="12.75">
      <c r="A102" s="308"/>
      <c r="B102" s="199"/>
      <c r="C102" s="304" t="s">
        <v>271</v>
      </c>
      <c r="D102" s="304"/>
      <c r="E102" s="212"/>
      <c r="F102" s="217"/>
      <c r="G102" s="194"/>
      <c r="H102" s="194"/>
      <c r="I102" s="193"/>
      <c r="J102" s="194"/>
      <c r="K102" s="195">
        <v>0</v>
      </c>
      <c r="M102" s="172">
        <v>0</v>
      </c>
    </row>
    <row r="103" spans="1:13" ht="12.75">
      <c r="A103" s="308"/>
      <c r="B103" s="199"/>
      <c r="C103" s="202" t="s">
        <v>264</v>
      </c>
      <c r="D103" s="202"/>
      <c r="E103" s="212"/>
      <c r="F103" s="217"/>
      <c r="G103" s="194"/>
      <c r="H103" s="194"/>
      <c r="I103" s="193"/>
      <c r="J103" s="194"/>
      <c r="K103" s="195">
        <v>0</v>
      </c>
      <c r="M103" s="172">
        <v>0</v>
      </c>
    </row>
    <row r="104" spans="1:13" ht="12.75">
      <c r="A104" s="308"/>
      <c r="B104" s="303" t="s">
        <v>272</v>
      </c>
      <c r="C104" s="304"/>
      <c r="D104" s="202"/>
      <c r="E104" s="212"/>
      <c r="F104" s="217"/>
      <c r="G104" s="194"/>
      <c r="H104" s="194"/>
      <c r="I104" s="193"/>
      <c r="J104" s="194"/>
      <c r="K104" s="195">
        <v>0</v>
      </c>
      <c r="M104" s="172">
        <v>0</v>
      </c>
    </row>
    <row r="105" spans="1:13" ht="12.75">
      <c r="A105" s="308"/>
      <c r="B105" s="199" t="s">
        <v>273</v>
      </c>
      <c r="C105" s="202"/>
      <c r="D105" s="202"/>
      <c r="E105" s="212"/>
      <c r="F105" s="217"/>
      <c r="G105" s="194"/>
      <c r="H105" s="194"/>
      <c r="I105" s="193"/>
      <c r="J105" s="194"/>
      <c r="K105" s="195">
        <v>0</v>
      </c>
      <c r="M105" s="172">
        <v>0</v>
      </c>
    </row>
    <row r="106" spans="1:13" ht="12.75" customHeight="1">
      <c r="A106" s="308"/>
      <c r="B106" s="305" t="s">
        <v>274</v>
      </c>
      <c r="C106" s="306"/>
      <c r="D106" s="306"/>
      <c r="E106" s="187"/>
      <c r="F106" s="232"/>
      <c r="G106" s="226"/>
      <c r="H106" s="226"/>
      <c r="I106" s="227"/>
      <c r="J106" s="226"/>
      <c r="K106" s="231">
        <v>0</v>
      </c>
      <c r="M106" s="172">
        <v>0</v>
      </c>
    </row>
    <row r="107" spans="1:13" ht="12.75" customHeight="1">
      <c r="A107" s="309"/>
      <c r="B107" s="305" t="s">
        <v>275</v>
      </c>
      <c r="C107" s="306"/>
      <c r="D107" s="306"/>
      <c r="E107" s="212"/>
      <c r="F107" s="182"/>
      <c r="G107" s="194"/>
      <c r="H107" s="194"/>
      <c r="I107" s="193"/>
      <c r="J107" s="194"/>
      <c r="K107" s="195">
        <v>0</v>
      </c>
      <c r="M107" s="172">
        <v>0</v>
      </c>
    </row>
    <row r="108" spans="1:13" ht="12.75">
      <c r="A108" s="307" t="s">
        <v>276</v>
      </c>
      <c r="B108" s="310" t="s">
        <v>277</v>
      </c>
      <c r="C108" s="311"/>
      <c r="D108" s="311"/>
      <c r="E108" s="311"/>
      <c r="F108" s="311"/>
      <c r="G108" s="311"/>
      <c r="H108" s="311"/>
      <c r="I108" s="311"/>
      <c r="J108" s="311"/>
      <c r="K108" s="312"/>
      <c r="M108" s="172">
        <v>0</v>
      </c>
    </row>
    <row r="109" spans="1:13" ht="12.75">
      <c r="A109" s="308"/>
      <c r="B109" s="303" t="s">
        <v>278</v>
      </c>
      <c r="C109" s="304"/>
      <c r="D109" s="304"/>
      <c r="E109" s="313"/>
      <c r="F109" s="182"/>
      <c r="G109" s="194"/>
      <c r="H109" s="194"/>
      <c r="I109" s="193"/>
      <c r="J109" s="194"/>
      <c r="K109" s="195">
        <v>0</v>
      </c>
      <c r="M109" s="172">
        <v>0</v>
      </c>
    </row>
    <row r="110" spans="1:13" ht="12.75">
      <c r="A110" s="308"/>
      <c r="B110" s="233" t="s">
        <v>279</v>
      </c>
      <c r="C110" s="234"/>
      <c r="D110" s="235"/>
      <c r="E110" s="236"/>
      <c r="F110" s="237"/>
      <c r="G110" s="238"/>
      <c r="H110" s="238"/>
      <c r="I110" s="239"/>
      <c r="J110" s="238"/>
      <c r="K110" s="240">
        <v>0</v>
      </c>
      <c r="M110" s="172">
        <v>0</v>
      </c>
    </row>
    <row r="111" spans="1:13" ht="12.75">
      <c r="A111" s="308"/>
      <c r="B111" s="303" t="s">
        <v>280</v>
      </c>
      <c r="C111" s="304"/>
      <c r="D111" s="304"/>
      <c r="E111" s="212"/>
      <c r="F111" s="217"/>
      <c r="G111" s="194"/>
      <c r="H111" s="194"/>
      <c r="I111" s="193"/>
      <c r="J111" s="194"/>
      <c r="K111" s="195">
        <v>0</v>
      </c>
      <c r="M111" s="172">
        <v>0</v>
      </c>
    </row>
    <row r="112" spans="1:13" ht="12.75">
      <c r="A112" s="308"/>
      <c r="B112" s="199" t="s">
        <v>281</v>
      </c>
      <c r="C112" s="202"/>
      <c r="D112" s="202"/>
      <c r="E112" s="212"/>
      <c r="F112" s="217"/>
      <c r="G112" s="194"/>
      <c r="H112" s="194"/>
      <c r="I112" s="193"/>
      <c r="J112" s="194"/>
      <c r="K112" s="195">
        <v>0</v>
      </c>
      <c r="M112" s="172">
        <v>0</v>
      </c>
    </row>
    <row r="113" spans="1:13" ht="12.75">
      <c r="A113" s="309"/>
      <c r="B113" s="303" t="s">
        <v>282</v>
      </c>
      <c r="C113" s="304"/>
      <c r="D113" s="202"/>
      <c r="E113" s="212"/>
      <c r="F113" s="217"/>
      <c r="G113" s="194"/>
      <c r="H113" s="194"/>
      <c r="I113" s="193"/>
      <c r="J113" s="194"/>
      <c r="K113" s="195">
        <v>0</v>
      </c>
      <c r="M113" s="172">
        <v>0</v>
      </c>
    </row>
    <row r="114" ht="12.75">
      <c r="A114" s="152" t="s">
        <v>283</v>
      </c>
    </row>
    <row r="115" spans="1:10" ht="12.75">
      <c r="A115" s="21"/>
      <c r="B115" s="21"/>
      <c r="C115" s="21"/>
      <c r="D115" s="21"/>
      <c r="E115" s="21"/>
      <c r="J115" s="147" t="s">
        <v>114</v>
      </c>
    </row>
    <row r="116" spans="1:10" ht="12.75">
      <c r="A116" s="21"/>
      <c r="B116" s="21"/>
      <c r="C116" s="21"/>
      <c r="D116" s="21"/>
      <c r="E116" s="21"/>
      <c r="J116" s="147" t="s">
        <v>115</v>
      </c>
    </row>
    <row r="117" spans="1:5" ht="12.75">
      <c r="A117" s="21"/>
      <c r="B117" s="21"/>
      <c r="C117" s="21"/>
      <c r="D117" s="21"/>
      <c r="E117" s="21"/>
    </row>
    <row r="118" spans="1:5" ht="12.75">
      <c r="A118" s="21"/>
      <c r="B118" s="21"/>
      <c r="C118" s="21"/>
      <c r="D118" s="21"/>
      <c r="E118" s="21"/>
    </row>
    <row r="119" spans="1:5" ht="12.75">
      <c r="A119" s="21"/>
      <c r="B119" s="21"/>
      <c r="C119" s="21"/>
      <c r="D119" s="21"/>
      <c r="E119" s="21"/>
    </row>
    <row r="124" spans="4:5" ht="12.75">
      <c r="D124" s="21"/>
      <c r="E124" s="21"/>
    </row>
  </sheetData>
  <sheetProtection/>
  <mergeCells count="87">
    <mergeCell ref="B106:D106"/>
    <mergeCell ref="A108:A113"/>
    <mergeCell ref="B108:K108"/>
    <mergeCell ref="B109:E109"/>
    <mergeCell ref="B111:D111"/>
    <mergeCell ref="B113:C113"/>
    <mergeCell ref="A91:A107"/>
    <mergeCell ref="B91:K91"/>
    <mergeCell ref="B92:K92"/>
    <mergeCell ref="C93:D93"/>
    <mergeCell ref="C94:D94"/>
    <mergeCell ref="C96:D96"/>
    <mergeCell ref="C100:E100"/>
    <mergeCell ref="B101:K101"/>
    <mergeCell ref="C102:D102"/>
    <mergeCell ref="B104:C104"/>
    <mergeCell ref="B78:K78"/>
    <mergeCell ref="C79:E79"/>
    <mergeCell ref="C81:E81"/>
    <mergeCell ref="C82:E82"/>
    <mergeCell ref="A83:A90"/>
    <mergeCell ref="B83:K83"/>
    <mergeCell ref="B85:E85"/>
    <mergeCell ref="B86:D86"/>
    <mergeCell ref="B87:D87"/>
    <mergeCell ref="B88:D88"/>
    <mergeCell ref="A58:A82"/>
    <mergeCell ref="B59:K59"/>
    <mergeCell ref="C61:D61"/>
    <mergeCell ref="C62:D62"/>
    <mergeCell ref="C64:E64"/>
    <mergeCell ref="B66:K66"/>
    <mergeCell ref="C68:D68"/>
    <mergeCell ref="C69:E69"/>
    <mergeCell ref="C71:E71"/>
    <mergeCell ref="B73:K73"/>
    <mergeCell ref="A47:A50"/>
    <mergeCell ref="B47:K47"/>
    <mergeCell ref="A51:A57"/>
    <mergeCell ref="B53:C53"/>
    <mergeCell ref="B54:E54"/>
    <mergeCell ref="B55:E55"/>
    <mergeCell ref="B56:E56"/>
    <mergeCell ref="B57:D57"/>
    <mergeCell ref="B36:K36"/>
    <mergeCell ref="C38:D38"/>
    <mergeCell ref="A39:A41"/>
    <mergeCell ref="B39:K39"/>
    <mergeCell ref="B40:D40"/>
    <mergeCell ref="A42:A46"/>
    <mergeCell ref="B42:K42"/>
    <mergeCell ref="B43:C43"/>
    <mergeCell ref="B44:C44"/>
    <mergeCell ref="B45:C45"/>
    <mergeCell ref="B24:K24"/>
    <mergeCell ref="C27:D27"/>
    <mergeCell ref="B30:K30"/>
    <mergeCell ref="C32:D32"/>
    <mergeCell ref="B33:K33"/>
    <mergeCell ref="C35:D35"/>
    <mergeCell ref="A1:K1"/>
    <mergeCell ref="B5:K5"/>
    <mergeCell ref="B6:K6"/>
    <mergeCell ref="C7:E7"/>
    <mergeCell ref="C8:E8"/>
    <mergeCell ref="A10:K11"/>
    <mergeCell ref="A14:K15"/>
    <mergeCell ref="A19:J20"/>
    <mergeCell ref="B23:K23"/>
    <mergeCell ref="C28:D28"/>
    <mergeCell ref="B41:C41"/>
    <mergeCell ref="B52:E52"/>
    <mergeCell ref="B46:C46"/>
    <mergeCell ref="C60:E60"/>
    <mergeCell ref="C63:E63"/>
    <mergeCell ref="C65:E65"/>
    <mergeCell ref="C67:E67"/>
    <mergeCell ref="C70:E70"/>
    <mergeCell ref="C72:E72"/>
    <mergeCell ref="C77:E77"/>
    <mergeCell ref="C74:E74"/>
    <mergeCell ref="C76:E76"/>
    <mergeCell ref="B97:K97"/>
    <mergeCell ref="B84:D84"/>
    <mergeCell ref="B89:D89"/>
    <mergeCell ref="B90:C90"/>
    <mergeCell ref="B107:D10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UNIVERZA V LJUBLJANI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Magister, Pavla</cp:lastModifiedBy>
  <cp:lastPrinted>2015-02-12T14:29:00Z</cp:lastPrinted>
  <dcterms:created xsi:type="dcterms:W3CDTF">2006-03-17T10:14:20Z</dcterms:created>
  <dcterms:modified xsi:type="dcterms:W3CDTF">2015-02-25T12:03:34Z</dcterms:modified>
  <cp:category/>
  <cp:version/>
  <cp:contentType/>
  <cp:contentStatus/>
</cp:coreProperties>
</file>